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80" windowWidth="24740" windowHeight="12050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H45" i="2" l="1"/>
  <c r="G105" i="3" l="1"/>
  <c r="H122" i="1" l="1"/>
  <c r="F63" i="4" l="1"/>
  <c r="J45" i="2" l="1"/>
  <c r="G63" i="4"/>
  <c r="H63" i="4"/>
  <c r="I63" i="4"/>
  <c r="J63" i="4"/>
  <c r="L63" i="4"/>
  <c r="M63" i="4"/>
  <c r="N63" i="4"/>
  <c r="N105" i="3"/>
  <c r="L105" i="3"/>
  <c r="J105" i="3"/>
  <c r="F105" i="3"/>
  <c r="E105" i="3"/>
  <c r="M105" i="3"/>
  <c r="K105" i="3"/>
  <c r="I105" i="3"/>
  <c r="H105" i="3"/>
  <c r="K63" i="4"/>
  <c r="E63" i="4"/>
  <c r="N122" i="1"/>
  <c r="M122" i="1"/>
  <c r="L122" i="1"/>
  <c r="K122" i="1"/>
  <c r="J122" i="1"/>
  <c r="I122" i="1"/>
  <c r="G122" i="1"/>
  <c r="F122" i="1"/>
  <c r="E122" i="1"/>
  <c r="O63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O45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H124" i="1" s="1"/>
  <c r="E111" i="1" l="1"/>
  <c r="O105" i="3"/>
  <c r="J14" i="5"/>
</calcChain>
</file>

<file path=xl/sharedStrings.xml><?xml version="1.0" encoding="utf-8"?>
<sst xmlns="http://schemas.openxmlformats.org/spreadsheetml/2006/main" count="903" uniqueCount="724">
  <si>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</si>
  <si>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</si>
  <si>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</si>
  <si>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</si>
  <si>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</si>
  <si>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</si>
  <si>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</si>
  <si>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</si>
  <si>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</si>
  <si>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</si>
  <si>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</si>
  <si>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</si>
  <si>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</si>
  <si>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</si>
  <si>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</si>
  <si>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</si>
  <si>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</si>
  <si>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</si>
  <si>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</si>
  <si>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</si>
  <si>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</si>
  <si>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</si>
  <si>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</si>
  <si>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</si>
  <si>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</si>
  <si>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</si>
  <si>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</si>
  <si>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</si>
  <si>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</si>
  <si>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</si>
  <si>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</si>
  <si>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</si>
  <si>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</si>
  <si>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</si>
  <si>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</si>
  <si>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</si>
  <si>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</si>
  <si>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</si>
  <si>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</si>
  <si>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</si>
  <si>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</si>
  <si>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</si>
  <si>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</si>
  <si>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</si>
  <si>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</si>
  <si>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</si>
  <si>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</si>
  <si>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</si>
  <si>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</si>
  <si>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</si>
  <si>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</si>
  <si>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</si>
  <si>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</si>
  <si>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</si>
  <si>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</si>
  <si>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</si>
  <si>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</si>
  <si>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</si>
  <si>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</si>
  <si>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</si>
  <si>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</si>
  <si>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</si>
  <si>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</si>
  <si>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</si>
  <si>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</si>
  <si>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</si>
  <si>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</si>
  <si>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</si>
  <si>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</si>
  <si>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</si>
  <si>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</si>
  <si>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</si>
  <si>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</si>
  <si>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</si>
  <si>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</si>
  <si>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</si>
  <si>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</si>
  <si>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</si>
  <si>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</si>
  <si>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</si>
  <si>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</si>
  <si>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</si>
  <si>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</si>
  <si>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</si>
  <si>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</si>
  <si>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</si>
  <si>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</si>
  <si>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</si>
  <si>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</si>
  <si>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</si>
  <si>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</si>
  <si>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</si>
  <si>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</si>
  <si>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</si>
  <si>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</si>
  <si>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</si>
  <si>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</si>
  <si>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</si>
  <si>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</si>
  <si>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</si>
  <si>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</si>
  <si>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</si>
  <si>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</si>
  <si>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</si>
  <si>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</si>
  <si>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</si>
  <si>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</si>
  <si>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</si>
  <si>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</si>
  <si>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</si>
  <si>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</si>
  <si>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</si>
  <si>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</si>
  <si>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</si>
  <si>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</si>
  <si>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</si>
  <si>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</si>
  <si>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</si>
  <si>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</si>
  <si>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</si>
  <si>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</si>
  <si>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</si>
  <si>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</si>
  <si>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</si>
  <si>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</si>
  <si>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</si>
  <si>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</si>
  <si>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</si>
  <si>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</si>
  <si>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</si>
  <si>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</si>
  <si>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</si>
  <si>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</si>
  <si>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</si>
  <si>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</si>
  <si>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</si>
  <si>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</si>
  <si>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</si>
  <si>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</si>
  <si>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</si>
  <si>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</si>
  <si>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</si>
  <si>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</si>
  <si>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</si>
  <si>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</si>
  <si>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</si>
  <si>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</si>
  <si>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</si>
  <si>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</si>
  <si>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</si>
  <si>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</si>
  <si>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</si>
  <si>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</si>
  <si>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</si>
  <si>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</si>
  <si>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</si>
  <si>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</si>
  <si>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</si>
  <si>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</si>
  <si>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</si>
  <si>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</si>
  <si>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</si>
  <si>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</si>
  <si>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</si>
  <si>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</si>
  <si>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</si>
  <si>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</si>
  <si>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</si>
  <si>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</si>
  <si>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</si>
  <si>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</si>
  <si>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</si>
  <si>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</si>
  <si>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</si>
  <si>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</si>
  <si>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</si>
  <si>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</si>
  <si>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</si>
  <si>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</si>
  <si>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</si>
  <si>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</si>
  <si>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</si>
  <si>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</si>
  <si>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</si>
  <si>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</si>
  <si>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</si>
  <si>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</si>
  <si>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</si>
  <si>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</si>
  <si>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</si>
  <si>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</si>
  <si>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</si>
  <si>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</si>
  <si>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</si>
  <si>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</si>
  <si>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</si>
  <si>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</si>
  <si>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</si>
  <si>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</si>
  <si>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</si>
  <si>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</si>
  <si>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</si>
  <si>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</si>
  <si>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</si>
  <si>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</si>
  <si>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</si>
  <si>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</si>
  <si>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</si>
  <si>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</si>
  <si>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</si>
  <si>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</si>
  <si>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</si>
  <si>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</si>
  <si>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</si>
  <si>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</si>
  <si>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</si>
  <si>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</si>
  <si>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</si>
  <si>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</si>
  <si>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</si>
  <si>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</si>
  <si>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</si>
  <si>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</si>
  <si>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</si>
  <si>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</si>
  <si>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</si>
  <si>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</si>
  <si>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</si>
  <si>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</si>
  <si>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</si>
  <si>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</si>
  <si>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</si>
  <si>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</si>
  <si>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</si>
  <si>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</si>
  <si>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</si>
  <si>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</si>
  <si>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</si>
  <si>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</si>
  <si>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</si>
  <si>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</si>
  <si>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</si>
  <si>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</si>
  <si>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</si>
  <si>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</si>
  <si>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</si>
  <si>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</si>
  <si>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</si>
  <si>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</si>
  <si>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</si>
  <si>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</si>
  <si>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</si>
  <si>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</si>
  <si>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</si>
  <si>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</si>
  <si>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</si>
  <si>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</si>
  <si>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</si>
  <si>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</si>
  <si>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</si>
  <si>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</si>
  <si>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</si>
  <si>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</si>
  <si>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</si>
  <si>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</si>
  <si>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</si>
  <si>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</si>
  <si>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</si>
  <si>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</si>
  <si>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</si>
  <si>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</si>
  <si>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</si>
  <si>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</si>
  <si>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</si>
  <si>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</si>
  <si>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</si>
  <si>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</si>
  <si>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</si>
  <si>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</si>
  <si>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</si>
  <si>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</si>
  <si>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</si>
  <si>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</si>
  <si>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</si>
  <si>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</si>
  <si>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</si>
  <si>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</si>
  <si>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</si>
  <si>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</si>
  <si>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</si>
  <si>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</si>
  <si>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</si>
  <si>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</si>
  <si>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</si>
  <si>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</si>
  <si>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</si>
  <si>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</si>
  <si>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</si>
  <si>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</si>
  <si>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</si>
  <si>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</si>
  <si>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</si>
  <si>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</si>
  <si>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</si>
  <si>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</si>
  <si>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</si>
  <si>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</si>
  <si>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</si>
  <si>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</si>
  <si>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</si>
  <si>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</si>
  <si>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</si>
  <si>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</si>
  <si>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</si>
  <si>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</si>
  <si>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</si>
  <si>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</si>
  <si>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</si>
  <si>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</si>
  <si>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</si>
  <si>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</si>
  <si>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</si>
  <si>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</si>
  <si>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</si>
  <si>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</si>
  <si>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</si>
  <si>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</si>
  <si>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</si>
  <si>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</si>
  <si>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</si>
  <si>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</si>
  <si>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</si>
  <si>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</si>
  <si>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</si>
  <si>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</si>
  <si>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</si>
  <si>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</si>
  <si>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</si>
  <si>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</si>
  <si>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</si>
  <si>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</si>
  <si>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</si>
  <si>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</si>
  <si>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</si>
  <si>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</si>
  <si>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</si>
  <si>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</si>
  <si>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</si>
  <si>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</si>
  <si>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</si>
  <si>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</si>
  <si>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</si>
  <si>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</si>
  <si>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</si>
  <si>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</si>
  <si>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</si>
  <si>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</si>
  <si>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</si>
  <si>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</si>
  <si>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</si>
  <si>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</si>
  <si>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</si>
  <si>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</si>
  <si>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</si>
  <si>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</si>
  <si>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</si>
  <si>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</si>
  <si>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</si>
  <si>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</si>
  <si>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</si>
  <si>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</si>
  <si>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</si>
  <si>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</si>
  <si>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</si>
  <si>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</si>
  <si>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</si>
  <si>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</si>
  <si>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</si>
  <si>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</si>
  <si>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</si>
  <si>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</si>
  <si>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</si>
  <si>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</si>
  <si>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</si>
  <si>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</si>
  <si>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</si>
  <si>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</si>
  <si>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</si>
  <si>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</si>
  <si>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</si>
  <si>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</si>
  <si>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</si>
  <si>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</si>
  <si>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</si>
  <si>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</si>
  <si>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</si>
  <si>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</si>
  <si>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</si>
  <si>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</si>
  <si>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</si>
  <si>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</si>
  <si>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</si>
  <si>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</si>
  <si>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</si>
  <si>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</si>
  <si>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</si>
  <si>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</si>
  <si>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</si>
  <si>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</si>
  <si>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</si>
  <si>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</si>
  <si>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</si>
  <si>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</si>
  <si>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</si>
  <si>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</si>
  <si>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</si>
  <si>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</si>
  <si>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</si>
  <si>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</si>
  <si>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</si>
  <si>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</si>
  <si>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</si>
  <si>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</si>
  <si>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</si>
  <si>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</si>
  <si>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</si>
  <si>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</si>
  <si>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</si>
  <si>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</si>
  <si>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</si>
  <si>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</si>
  <si>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</si>
  <si>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</si>
  <si>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</si>
  <si>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</si>
  <si>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</si>
  <si>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</si>
  <si>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</si>
  <si>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</si>
  <si>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</si>
  <si>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</si>
  <si>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</si>
  <si>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</si>
  <si>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</si>
  <si>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</si>
  <si>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</si>
  <si>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</si>
  <si>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</si>
  <si>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</si>
  <si>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</si>
  <si>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</si>
  <si>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</si>
  <si>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</si>
  <si>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</si>
  <si>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</si>
  <si>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</si>
  <si>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</si>
  <si>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</si>
  <si>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</si>
  <si>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</si>
  <si>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</si>
  <si>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</si>
  <si>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</si>
  <si>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</si>
  <si>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</si>
  <si>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</si>
  <si>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</si>
  <si>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</si>
  <si>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</si>
  <si>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</si>
  <si>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</si>
  <si>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</si>
  <si>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</si>
  <si>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</si>
  <si>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</si>
  <si>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</si>
  <si>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</si>
  <si>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</si>
  <si>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</si>
  <si>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</si>
  <si>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</si>
  <si>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</si>
  <si>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</si>
  <si>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</si>
  <si>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</si>
  <si>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</si>
  <si>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</si>
  <si>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</si>
  <si>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</si>
  <si>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</si>
  <si>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</si>
  <si>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</si>
  <si>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</si>
  <si>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</si>
  <si>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</si>
  <si>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</si>
  <si>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</si>
  <si>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</si>
  <si>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</si>
  <si>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</si>
  <si>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</si>
  <si>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</si>
  <si>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</si>
  <si>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</si>
  <si>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</si>
  <si>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</si>
  <si>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</si>
  <si>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</si>
  <si>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</si>
  <si>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</si>
  <si>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</si>
  <si>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</si>
  <si>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</si>
  <si>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</si>
  <si>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</si>
  <si>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</si>
  <si>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</si>
  <si>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</si>
  <si>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</si>
  <si>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</si>
  <si>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</si>
  <si>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</si>
  <si>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</si>
  <si>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</si>
  <si>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</si>
  <si>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</si>
  <si>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</si>
  <si>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</si>
  <si>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</si>
  <si>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</si>
  <si>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</si>
  <si>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</si>
  <si>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</si>
  <si>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</si>
  <si>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</si>
  <si>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</si>
  <si>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</si>
  <si>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</si>
  <si>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</si>
  <si>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</si>
  <si>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</si>
  <si>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</si>
  <si>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</si>
  <si>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</si>
  <si>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</si>
  <si>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</si>
  <si>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</si>
  <si>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</si>
  <si>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</si>
  <si>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</si>
  <si>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</si>
  <si>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</si>
  <si>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</si>
  <si>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</si>
  <si>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</si>
  <si>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</si>
  <si>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</si>
  <si>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</si>
  <si>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</si>
  <si>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</si>
  <si>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</si>
  <si>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</si>
  <si>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</si>
  <si>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</si>
  <si>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</si>
  <si>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</si>
  <si>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</si>
  <si>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</si>
  <si>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</si>
  <si>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</si>
  <si>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</si>
  <si>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</si>
  <si>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</si>
  <si>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</si>
  <si>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</si>
  <si>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</si>
  <si>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</si>
  <si>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</si>
  <si>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</si>
  <si>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</si>
  <si>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</si>
  <si>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</si>
  <si>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</si>
  <si>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</si>
  <si>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</si>
  <si>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</si>
  <si>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</si>
  <si>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</si>
  <si>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</si>
  <si>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</si>
  <si>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</si>
  <si>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</si>
  <si>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</si>
  <si>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</si>
  <si>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</si>
  <si>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</si>
  <si>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</si>
  <si>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</si>
  <si>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</si>
  <si>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</si>
  <si>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</si>
  <si>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</si>
  <si>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</si>
  <si>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</si>
  <si>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</si>
  <si>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</si>
  <si>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</si>
  <si>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</si>
  <si>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</si>
  <si>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</si>
  <si>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</si>
  <si>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</si>
  <si>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</si>
  <si>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</si>
  <si>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</si>
  <si>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</si>
  <si>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</si>
  <si>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</si>
  <si>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</si>
  <si>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</si>
  <si>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</si>
  <si>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</si>
  <si>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</si>
  <si>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</si>
  <si>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</si>
  <si>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</si>
  <si>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</si>
  <si>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</si>
  <si>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</si>
  <si>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</si>
  <si>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</si>
  <si>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</si>
  <si>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</si>
  <si>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</si>
  <si>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</si>
  <si>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</si>
  <si>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</si>
  <si>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</si>
  <si>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</si>
  <si>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</si>
  <si>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</si>
  <si>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</si>
  <si>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</si>
  <si>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</si>
  <si>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</si>
  <si>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</si>
  <si>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</si>
  <si>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</si>
  <si>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</si>
  <si>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</si>
  <si>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</si>
  <si>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</si>
  <si>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</si>
  <si>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</si>
  <si>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</si>
  <si>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</si>
  <si>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</si>
  <si>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</si>
  <si>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</si>
  <si>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</si>
  <si>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</si>
  <si>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</si>
  <si>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</si>
  <si>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</si>
  <si>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</si>
  <si>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</si>
  <si>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</si>
  <si>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</si>
  <si>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</si>
  <si>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2/27 50만 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</si>
  <si>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</si>
  <si>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</si>
  <si>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</si>
  <si>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</si>
  <si>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</si>
  <si>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</si>
  <si>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</si>
  <si>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</si>
  <si>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</si>
  <si>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</si>
  <si>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</si>
  <si>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밴송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</si>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</sst>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3" activePane="bottomRight" state="frozen"/>
      <selection pane="topRight" activeCell="R1" sqref="R1"/>
      <selection pane="bottomLeft" activeCell="A4" sqref="A4"/>
      <selection pane="bottomRight" activeCell="G125" sqref="G125"/>
    </sheetView>
  </sheetViews>
  <sheetFormatPr defaultRowHeight="20.25" customHeight="1" x14ac:dyDescent="0.45"/>
  <cols>
    <col min="1" max="2" width="11" customWidth="1"/>
    <col min="4" max="4" width="15.33203125" style="45" customWidth="1"/>
    <col min="5" max="5" width="10.83203125" style="30" customWidth="1"/>
    <col min="6" max="6" width="11.75" style="30" customWidth="1"/>
    <col min="7" max="7" width="13.08203125" style="30" customWidth="1"/>
    <col min="8" max="8" width="12.5" style="30" customWidth="1"/>
    <col min="9" max="9" width="11.75" style="38" customWidth="1"/>
    <col min="10" max="10" width="7.75" style="30" customWidth="1"/>
    <col min="11" max="11" width="11.75" style="30" customWidth="1"/>
    <col min="12" max="12" width="5.25" style="38" bestFit="1" customWidth="1"/>
    <col min="13" max="13" width="11" style="30" customWidth="1"/>
    <col min="14" max="14" width="11.75" style="30" customWidth="1"/>
    <col min="15" max="15" width="10.5" style="42" customWidth="1"/>
    <col min="16" max="16" width="12" style="42" customWidth="1"/>
    <col min="17" max="17" width="11.25" customWidth="1"/>
    <col min="18" max="18" width="18.83203125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190" t="s">
        <v>9</v>
      </c>
      <c r="F2" s="191"/>
      <c r="G2" s="191"/>
      <c r="H2" s="192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501</v>
      </c>
    </row>
    <row r="112" spans="1:18" ht="20.25" customHeight="1" x14ac:dyDescent="0.45">
      <c r="B112" s="77" t="s">
        <v>518</v>
      </c>
      <c r="D112" s="45" t="s">
        <v>519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517</v>
      </c>
    </row>
    <row r="113" spans="1:20" ht="20.25" customHeight="1" x14ac:dyDescent="0.45">
      <c r="A113">
        <v>180215</v>
      </c>
      <c r="B113" s="77" t="s">
        <v>556</v>
      </c>
      <c r="D113" s="45" t="s">
        <v>557</v>
      </c>
      <c r="E113" s="30">
        <v>3</v>
      </c>
      <c r="H113" s="30">
        <v>3</v>
      </c>
      <c r="I113" s="38">
        <v>3</v>
      </c>
      <c r="K113" s="30">
        <v>6</v>
      </c>
      <c r="R113" t="s">
        <v>578</v>
      </c>
    </row>
    <row r="114" spans="1:20" ht="20.25" customHeight="1" x14ac:dyDescent="0.45">
      <c r="A114">
        <v>180205</v>
      </c>
      <c r="B114">
        <v>114</v>
      </c>
      <c r="D114" s="45" t="s">
        <v>558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559</v>
      </c>
      <c r="D115" s="45" t="s">
        <v>560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561</v>
      </c>
      <c r="D116" s="45" t="s">
        <v>562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608</v>
      </c>
    </row>
    <row r="122" spans="1:20" ht="20.25" customHeight="1" x14ac:dyDescent="0.45">
      <c r="A122" s="73" t="s">
        <v>520</v>
      </c>
      <c r="B122" s="72"/>
      <c r="C122" s="72"/>
      <c r="D122" s="132"/>
      <c r="E122" s="133">
        <f>SUM(E112:E121)</f>
        <v>20</v>
      </c>
      <c r="F122" s="133">
        <f>SUM(F112:F121)</f>
        <v>8</v>
      </c>
      <c r="G122" s="133">
        <f>SUM(G112:G121)</f>
        <v>0</v>
      </c>
      <c r="H122" s="133">
        <f>SUM(E112:G121)</f>
        <v>28</v>
      </c>
      <c r="I122" s="134">
        <f t="shared" ref="I122:N122" si="0">SUM(I112:I121)</f>
        <v>28</v>
      </c>
      <c r="J122" s="133">
        <f t="shared" si="0"/>
        <v>0</v>
      </c>
      <c r="K122" s="133">
        <f t="shared" si="0"/>
        <v>56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45">
      <c r="A124" s="137" t="s">
        <v>521</v>
      </c>
      <c r="B124" s="138"/>
      <c r="C124" s="138"/>
      <c r="D124" s="139"/>
      <c r="E124" s="140">
        <v>160</v>
      </c>
      <c r="F124" s="140">
        <v>34</v>
      </c>
      <c r="G124" s="140">
        <v>18</v>
      </c>
      <c r="H124" s="140">
        <f>H111+H122</f>
        <v>212</v>
      </c>
      <c r="I124" s="141">
        <v>194</v>
      </c>
      <c r="J124" s="140">
        <v>0</v>
      </c>
      <c r="K124" s="140">
        <v>388</v>
      </c>
      <c r="L124" s="141">
        <v>12</v>
      </c>
      <c r="M124" s="140">
        <v>20</v>
      </c>
      <c r="N124" s="140">
        <v>176</v>
      </c>
      <c r="O124" s="142">
        <v>564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zoomScaleNormal="100" workbookViewId="0">
      <pane xSplit="17" ySplit="3" topLeftCell="R98" activePane="bottomRight" state="frozen"/>
      <selection pane="topRight" activeCell="R1" sqref="R1"/>
      <selection pane="bottomLeft" activeCell="A4" sqref="A4"/>
      <selection pane="bottomRight" activeCell="R99" sqref="R99"/>
    </sheetView>
  </sheetViews>
  <sheetFormatPr defaultRowHeight="17" x14ac:dyDescent="0.45"/>
  <cols>
    <col min="1" max="1" width="9.5" bestFit="1" customWidth="1"/>
    <col min="2" max="2" width="10.75" style="106" bestFit="1" customWidth="1"/>
    <col min="3" max="3" width="9.33203125" style="100" customWidth="1"/>
    <col min="4" max="4" width="10.25" style="58" customWidth="1"/>
    <col min="5" max="5" width="6.25" style="42" customWidth="1"/>
    <col min="6" max="6" width="5.9140625" customWidth="1"/>
    <col min="7" max="7" width="6.1640625" customWidth="1"/>
    <col min="8" max="8" width="6.9140625" customWidth="1"/>
    <col min="9" max="9" width="6.08203125" style="42" customWidth="1"/>
    <col min="10" max="10" width="5.9140625" customWidth="1"/>
    <col min="11" max="11" width="7.1640625" customWidth="1"/>
    <col min="12" max="12" width="5.9140625" style="42" customWidth="1"/>
    <col min="13" max="13" width="6.9140625" customWidth="1"/>
    <col min="14" max="14" width="6.5" customWidth="1"/>
    <col min="15" max="16" width="7.75" style="42" customWidth="1"/>
    <col min="18" max="18" width="36.83203125" customWidth="1"/>
    <col min="51" max="51" width="8.6640625" customWidth="1"/>
  </cols>
  <sheetData>
    <row r="1" spans="1:18" ht="26.5" thickBot="1" x14ac:dyDescent="0.5">
      <c r="A1" s="26" t="s">
        <v>22</v>
      </c>
      <c r="B1" s="102"/>
      <c r="K1" t="s">
        <v>34</v>
      </c>
    </row>
    <row r="2" spans="1:18" ht="26" thickBot="1" x14ac:dyDescent="0.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3" t="s">
        <v>142</v>
      </c>
      <c r="Q2" s="194"/>
    </row>
    <row r="3" spans="1:18" ht="21.5" thickBot="1" x14ac:dyDescent="0.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45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45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45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45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45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45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5" thickBot="1" x14ac:dyDescent="0.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5" thickBot="1" x14ac:dyDescent="0.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45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45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45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45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45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45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45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45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5" thickBot="1" x14ac:dyDescent="0.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45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5" thickBot="1" x14ac:dyDescent="0.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45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45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45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45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5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5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45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45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45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45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45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45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45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45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45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45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45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582</v>
      </c>
    </row>
    <row r="73" spans="1:18" x14ac:dyDescent="0.45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581</v>
      </c>
    </row>
    <row r="74" spans="1:18" x14ac:dyDescent="0.45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45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45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45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45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45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45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45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588</v>
      </c>
    </row>
    <row r="82" spans="1:18" x14ac:dyDescent="0.45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45">
      <c r="A83">
        <v>180208</v>
      </c>
      <c r="B83" s="106">
        <v>635</v>
      </c>
      <c r="D83" s="58" t="s">
        <v>512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516</v>
      </c>
    </row>
    <row r="84" spans="1:18" x14ac:dyDescent="0.45">
      <c r="B84" s="106" t="s">
        <v>513</v>
      </c>
      <c r="C84" s="100" t="s">
        <v>514</v>
      </c>
      <c r="D84" s="58" t="s">
        <v>515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585</v>
      </c>
    </row>
    <row r="85" spans="1:18" x14ac:dyDescent="0.45">
      <c r="B85" s="106">
        <v>641</v>
      </c>
      <c r="C85" s="100" t="s">
        <v>526</v>
      </c>
      <c r="D85" s="58" t="s">
        <v>529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586</v>
      </c>
    </row>
    <row r="86" spans="1:18" x14ac:dyDescent="0.45">
      <c r="B86" s="106" t="s">
        <v>527</v>
      </c>
      <c r="D86" s="58" t="s">
        <v>528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530</v>
      </c>
    </row>
    <row r="87" spans="1:18" x14ac:dyDescent="0.45">
      <c r="B87" s="106">
        <v>645</v>
      </c>
      <c r="C87" s="100" t="s">
        <v>531</v>
      </c>
      <c r="D87" s="58" t="s">
        <v>532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533</v>
      </c>
    </row>
    <row r="88" spans="1:18" x14ac:dyDescent="0.45">
      <c r="B88" s="106" t="s">
        <v>536</v>
      </c>
      <c r="C88" s="100" t="s">
        <v>526</v>
      </c>
      <c r="D88" s="58" t="s">
        <v>534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535</v>
      </c>
    </row>
    <row r="89" spans="1:18" x14ac:dyDescent="0.45">
      <c r="B89" s="106" t="s">
        <v>544</v>
      </c>
      <c r="C89" s="100" t="s">
        <v>545</v>
      </c>
      <c r="D89" s="58" t="s">
        <v>546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547</v>
      </c>
    </row>
    <row r="90" spans="1:18" x14ac:dyDescent="0.45">
      <c r="B90" s="106" t="s">
        <v>552</v>
      </c>
      <c r="C90" s="100" t="s">
        <v>221</v>
      </c>
      <c r="D90" s="58" t="s">
        <v>553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554</v>
      </c>
    </row>
    <row r="91" spans="1:18" x14ac:dyDescent="0.45">
      <c r="A91">
        <v>180222</v>
      </c>
      <c r="B91" s="106" t="s">
        <v>589</v>
      </c>
      <c r="C91" s="100" t="s">
        <v>590</v>
      </c>
      <c r="D91" s="58" t="s">
        <v>591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592</v>
      </c>
    </row>
    <row r="92" spans="1:18" x14ac:dyDescent="0.45">
      <c r="A92">
        <v>180227</v>
      </c>
      <c r="B92" s="106" t="s">
        <v>613</v>
      </c>
      <c r="C92" s="100" t="s">
        <v>614</v>
      </c>
      <c r="D92" s="58" t="s">
        <v>615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616</v>
      </c>
    </row>
    <row r="93" spans="1:18" x14ac:dyDescent="0.45">
      <c r="A93">
        <v>180227</v>
      </c>
      <c r="B93" s="106" t="s">
        <v>617</v>
      </c>
      <c r="C93" s="100" t="s">
        <v>618</v>
      </c>
      <c r="D93" s="58" t="s">
        <v>619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669</v>
      </c>
    </row>
    <row r="94" spans="1:18" x14ac:dyDescent="0.45">
      <c r="A94">
        <v>180305</v>
      </c>
      <c r="B94" s="106" t="s">
        <v>674</v>
      </c>
      <c r="C94" s="100" t="s">
        <v>676</v>
      </c>
      <c r="D94" s="58" t="s">
        <v>675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677</v>
      </c>
    </row>
    <row r="95" spans="1:18" x14ac:dyDescent="0.45">
      <c r="A95">
        <v>180305</v>
      </c>
      <c r="B95" s="106" t="s">
        <v>684</v>
      </c>
      <c r="C95" s="100" t="s">
        <v>676</v>
      </c>
      <c r="D95" s="58" t="s">
        <v>685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707</v>
      </c>
    </row>
    <row r="96" spans="1:18" x14ac:dyDescent="0.45">
      <c r="B96" s="106" t="s">
        <v>693</v>
      </c>
      <c r="C96" s="100" t="s">
        <v>694</v>
      </c>
      <c r="D96" s="58" t="s">
        <v>695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696</v>
      </c>
    </row>
    <row r="97" spans="1:18" x14ac:dyDescent="0.45">
      <c r="B97" s="106" t="s">
        <v>719</v>
      </c>
      <c r="C97" s="100" t="s">
        <v>704</v>
      </c>
      <c r="D97" s="58" t="s">
        <v>705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706</v>
      </c>
    </row>
    <row r="98" spans="1:18" x14ac:dyDescent="0.45">
      <c r="B98" s="106" t="s">
        <v>720</v>
      </c>
      <c r="D98" s="58" t="s">
        <v>721</v>
      </c>
      <c r="E98" s="42">
        <v>4</v>
      </c>
      <c r="F98" s="77">
        <v>2</v>
      </c>
      <c r="G98">
        <v>1</v>
      </c>
      <c r="H98" s="77">
        <v>7</v>
      </c>
      <c r="I98" s="42">
        <v>6</v>
      </c>
      <c r="K98" s="77">
        <v>12</v>
      </c>
      <c r="L98" s="42">
        <v>2</v>
      </c>
      <c r="M98" s="77"/>
      <c r="N98" s="77">
        <v>16</v>
      </c>
      <c r="R98" t="s">
        <v>723</v>
      </c>
    </row>
    <row r="99" spans="1:18" x14ac:dyDescent="0.45">
      <c r="B99" s="106">
        <v>759</v>
      </c>
      <c r="D99" s="58" t="s">
        <v>722</v>
      </c>
      <c r="E99" s="42">
        <v>2</v>
      </c>
      <c r="F99" s="77">
        <v>1</v>
      </c>
      <c r="H99" s="77">
        <v>3</v>
      </c>
      <c r="I99" s="42">
        <v>3</v>
      </c>
      <c r="K99" s="77">
        <v>6</v>
      </c>
      <c r="M99" s="77"/>
      <c r="N99" s="77"/>
    </row>
    <row r="100" spans="1:18" x14ac:dyDescent="0.45">
      <c r="A100">
        <v>180306</v>
      </c>
      <c r="B100" s="106" t="s">
        <v>712</v>
      </c>
      <c r="C100" s="100" t="s">
        <v>704</v>
      </c>
      <c r="D100" s="58" t="s">
        <v>713</v>
      </c>
      <c r="E100" s="42">
        <v>37</v>
      </c>
      <c r="F100" s="77">
        <v>15</v>
      </c>
      <c r="G100">
        <v>5</v>
      </c>
      <c r="H100" s="77">
        <v>57</v>
      </c>
      <c r="I100" s="42">
        <v>52</v>
      </c>
      <c r="K100" s="77">
        <v>104</v>
      </c>
      <c r="M100" s="77">
        <v>9</v>
      </c>
      <c r="N100" s="77">
        <v>36</v>
      </c>
      <c r="R100" t="s">
        <v>714</v>
      </c>
    </row>
    <row r="101" spans="1:18" x14ac:dyDescent="0.45">
      <c r="F101" s="77"/>
      <c r="H101" s="77"/>
      <c r="K101" s="77"/>
      <c r="M101" s="77"/>
      <c r="N101" s="77"/>
    </row>
    <row r="102" spans="1:18" x14ac:dyDescent="0.45">
      <c r="F102" s="77"/>
      <c r="H102" s="77"/>
      <c r="K102" s="77"/>
      <c r="M102" s="77"/>
      <c r="N102" s="77"/>
    </row>
    <row r="103" spans="1:18" x14ac:dyDescent="0.45">
      <c r="F103" s="77"/>
      <c r="H103" s="77"/>
      <c r="K103" s="77"/>
      <c r="M103" s="77"/>
      <c r="N103" s="77"/>
    </row>
    <row r="104" spans="1:18" ht="17.5" thickBot="1" x14ac:dyDescent="0.5">
      <c r="F104" s="77"/>
      <c r="H104" s="77"/>
      <c r="K104" s="77"/>
      <c r="M104" s="77"/>
      <c r="N104" s="77"/>
    </row>
    <row r="105" spans="1:18" s="59" customFormat="1" ht="21.5" thickBot="1" x14ac:dyDescent="0.5">
      <c r="A105" s="145" t="s">
        <v>244</v>
      </c>
      <c r="B105" s="146"/>
      <c r="C105" s="110"/>
      <c r="D105" s="147"/>
      <c r="E105" s="109">
        <f>SUM(E4:E104)</f>
        <v>565</v>
      </c>
      <c r="F105" s="112">
        <f>SUM(F4:F104)</f>
        <v>326</v>
      </c>
      <c r="G105" s="112">
        <f>SUM(G4:G104)</f>
        <v>172</v>
      </c>
      <c r="H105" s="112">
        <f t="shared" ref="H105:N105" si="0">SUM(H4:H104)</f>
        <v>1020</v>
      </c>
      <c r="I105" s="109">
        <f t="shared" si="0"/>
        <v>891</v>
      </c>
      <c r="J105" s="112">
        <f t="shared" si="0"/>
        <v>21</v>
      </c>
      <c r="K105" s="112">
        <f t="shared" si="0"/>
        <v>1821</v>
      </c>
      <c r="L105" s="109">
        <f t="shared" si="0"/>
        <v>27</v>
      </c>
      <c r="M105" s="112">
        <f t="shared" si="0"/>
        <v>61</v>
      </c>
      <c r="N105" s="112">
        <f t="shared" si="0"/>
        <v>468</v>
      </c>
      <c r="O105" s="109">
        <f>K105+N105</f>
        <v>2289</v>
      </c>
      <c r="P105" s="109"/>
      <c r="Q105" s="148"/>
    </row>
    <row r="106" spans="1:18" x14ac:dyDescent="0.45">
      <c r="F106" s="77"/>
      <c r="H106" s="77"/>
      <c r="K106" s="77"/>
      <c r="M106" s="77"/>
      <c r="N106" s="77"/>
    </row>
    <row r="120" spans="1:17" ht="17.5" thickBot="1" x14ac:dyDescent="0.5"/>
    <row r="121" spans="1:17" ht="21.5" thickBot="1" x14ac:dyDescent="0.5">
      <c r="A121" s="108"/>
      <c r="B121" s="107"/>
      <c r="C121" s="68"/>
      <c r="D121" s="99"/>
      <c r="E121" s="52"/>
      <c r="F121" s="49"/>
      <c r="G121" s="49"/>
      <c r="H121" s="49"/>
      <c r="I121" s="52"/>
      <c r="J121" s="49"/>
      <c r="K121" s="49"/>
      <c r="L121" s="52"/>
      <c r="M121" s="49"/>
      <c r="N121" s="49"/>
      <c r="O121" s="52"/>
      <c r="P121" s="52"/>
      <c r="Q12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workbookViewId="0">
      <pane xSplit="17" ySplit="3" topLeftCell="U29" activePane="bottomRight" state="frozen"/>
      <selection pane="topRight" activeCell="R1" sqref="R1"/>
      <selection pane="bottomLeft" activeCell="A4" sqref="A4"/>
      <selection pane="bottomRight" activeCell="F45" sqref="F45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11.5" style="56" customWidth="1"/>
    <col min="5" max="5" width="7.25" style="42" customWidth="1"/>
    <col min="6" max="6" width="6.5" customWidth="1"/>
    <col min="7" max="7" width="7.33203125" customWidth="1"/>
    <col min="8" max="8" width="7" customWidth="1"/>
    <col min="9" max="9" width="8.75" style="42"/>
    <col min="10" max="10" width="7.58203125" customWidth="1"/>
    <col min="11" max="11" width="7.5" customWidth="1"/>
    <col min="12" max="12" width="6.75" style="42" customWidth="1"/>
    <col min="13" max="13" width="7.08203125" customWidth="1"/>
    <col min="14" max="14" width="9.08203125" customWidth="1"/>
    <col min="15" max="15" width="11.75" style="42" customWidth="1"/>
    <col min="16" max="16" width="9.83203125" style="42" customWidth="1"/>
    <col min="17" max="17" width="10.75" customWidth="1"/>
    <col min="18" max="18" width="14.33203125" style="42" customWidth="1"/>
  </cols>
  <sheetData>
    <row r="1" spans="1:18" ht="26.5" thickBot="1" x14ac:dyDescent="0.5">
      <c r="A1" s="26" t="s">
        <v>21</v>
      </c>
      <c r="B1" s="113"/>
    </row>
    <row r="2" spans="1:18" ht="26" thickBot="1" x14ac:dyDescent="0.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18" ht="21.5" thickBot="1" x14ac:dyDescent="0.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18" x14ac:dyDescent="0.45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18" x14ac:dyDescent="0.45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8" x14ac:dyDescent="0.45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8" x14ac:dyDescent="0.45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8" x14ac:dyDescent="0.45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18" x14ac:dyDescent="0.45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18" x14ac:dyDescent="0.45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580</v>
      </c>
    </row>
    <row r="11" spans="1:18" x14ac:dyDescent="0.45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18" x14ac:dyDescent="0.45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18" x14ac:dyDescent="0.45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18" x14ac:dyDescent="0.45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18" x14ac:dyDescent="0.45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</row>
    <row r="16" spans="1:18" x14ac:dyDescent="0.45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506</v>
      </c>
    </row>
    <row r="17" spans="2:19" x14ac:dyDescent="0.45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19" x14ac:dyDescent="0.45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505</v>
      </c>
    </row>
    <row r="19" spans="2:19" x14ac:dyDescent="0.45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9" x14ac:dyDescent="0.45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9" x14ac:dyDescent="0.45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9" x14ac:dyDescent="0.45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19" x14ac:dyDescent="0.45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9" x14ac:dyDescent="0.45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9" x14ac:dyDescent="0.45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9" x14ac:dyDescent="0.45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9" x14ac:dyDescent="0.45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9" x14ac:dyDescent="0.45">
      <c r="B28" s="93" t="s">
        <v>495</v>
      </c>
      <c r="C28" s="126"/>
      <c r="D28" s="126" t="s">
        <v>496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497</v>
      </c>
    </row>
    <row r="29" spans="2:19" x14ac:dyDescent="0.45">
      <c r="B29" s="42">
        <v>192</v>
      </c>
      <c r="D29" s="56" t="s">
        <v>498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19" s="91" customFormat="1" x14ac:dyDescent="0.45">
      <c r="B30" s="93">
        <v>193</v>
      </c>
      <c r="C30" s="126"/>
      <c r="D30" s="126" t="s">
        <v>499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500</v>
      </c>
    </row>
    <row r="31" spans="2:19" s="94" customFormat="1" x14ac:dyDescent="0.45">
      <c r="B31" s="42" t="s">
        <v>522</v>
      </c>
      <c r="C31" s="56" t="s">
        <v>523</v>
      </c>
      <c r="D31" s="56" t="s">
        <v>524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525</v>
      </c>
    </row>
    <row r="32" spans="2:19" s="94" customFormat="1" x14ac:dyDescent="0.45">
      <c r="B32" s="42"/>
      <c r="C32" s="56" t="s">
        <v>594</v>
      </c>
      <c r="D32" s="56" t="s">
        <v>570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571</v>
      </c>
      <c r="S32" s="94" t="s">
        <v>612</v>
      </c>
    </row>
    <row r="33" spans="1:22" s="94" customFormat="1" x14ac:dyDescent="0.45">
      <c r="B33" s="42" t="s">
        <v>593</v>
      </c>
      <c r="C33" s="56" t="s">
        <v>595</v>
      </c>
      <c r="D33" s="56" t="s">
        <v>597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598</v>
      </c>
      <c r="S33" s="94" t="s">
        <v>596</v>
      </c>
      <c r="V33" s="94" t="s">
        <v>599</v>
      </c>
    </row>
    <row r="34" spans="1:22" s="94" customFormat="1" x14ac:dyDescent="0.45">
      <c r="A34" s="94">
        <v>18.222000000000001</v>
      </c>
      <c r="B34" s="42" t="s">
        <v>609</v>
      </c>
      <c r="C34" s="56" t="s">
        <v>610</v>
      </c>
      <c r="D34" s="56" t="s">
        <v>611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2</v>
      </c>
      <c r="N34" s="77">
        <v>8</v>
      </c>
      <c r="O34" s="42"/>
      <c r="P34" s="42"/>
      <c r="R34" s="42"/>
    </row>
    <row r="35" spans="1:22" s="94" customFormat="1" x14ac:dyDescent="0.45">
      <c r="A35" s="94">
        <v>180305</v>
      </c>
      <c r="B35" s="42" t="s">
        <v>682</v>
      </c>
      <c r="C35" s="56" t="s">
        <v>681</v>
      </c>
      <c r="D35" s="56" t="s">
        <v>683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/>
    </row>
    <row r="36" spans="1:22" s="94" customFormat="1" x14ac:dyDescent="0.45">
      <c r="B36" s="42"/>
      <c r="C36" s="56"/>
      <c r="D36" s="56"/>
      <c r="E36" s="42"/>
      <c r="F36" s="77"/>
      <c r="H36" s="77"/>
      <c r="I36" s="42"/>
      <c r="K36" s="77"/>
      <c r="L36" s="42"/>
      <c r="M36" s="77"/>
      <c r="N36" s="77"/>
      <c r="O36" s="42"/>
      <c r="P36" s="42"/>
      <c r="R36" s="42"/>
    </row>
    <row r="37" spans="1:22" s="94" customFormat="1" x14ac:dyDescent="0.45">
      <c r="B37" s="42"/>
      <c r="C37" s="56"/>
      <c r="D37" s="56"/>
      <c r="E37" s="42"/>
      <c r="F37" s="77"/>
      <c r="H37" s="77"/>
      <c r="I37" s="42"/>
      <c r="K37" s="77"/>
      <c r="L37" s="42"/>
      <c r="M37" s="77"/>
      <c r="N37" s="77"/>
      <c r="O37" s="42"/>
      <c r="P37" s="42"/>
      <c r="R37" s="42"/>
    </row>
    <row r="38" spans="1:22" s="94" customFormat="1" x14ac:dyDescent="0.45">
      <c r="B38" s="42"/>
      <c r="C38" s="56"/>
      <c r="D38" s="56"/>
      <c r="E38" s="42"/>
      <c r="F38" s="77"/>
      <c r="H38" s="77"/>
      <c r="I38" s="42"/>
      <c r="K38" s="77"/>
      <c r="L38" s="42"/>
      <c r="M38" s="77"/>
      <c r="N38" s="77"/>
      <c r="O38" s="42"/>
      <c r="P38" s="42"/>
      <c r="R38" s="42"/>
    </row>
    <row r="39" spans="1:22" s="94" customFormat="1" x14ac:dyDescent="0.45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45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45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45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5" thickBot="1" x14ac:dyDescent="0.5"/>
    <row r="45" spans="1:22" s="118" customFormat="1" ht="21.5" thickBot="1" x14ac:dyDescent="0.5">
      <c r="A45" s="120" t="s">
        <v>418</v>
      </c>
      <c r="B45" s="121"/>
      <c r="C45" s="122"/>
      <c r="D45" s="122"/>
      <c r="E45" s="121">
        <f>SUM(E4:E44)</f>
        <v>446</v>
      </c>
      <c r="F45" s="123">
        <f>SUM(F4:F44)</f>
        <v>112</v>
      </c>
      <c r="G45" s="123">
        <f>SUM(G4:G44)</f>
        <v>53</v>
      </c>
      <c r="H45" s="123">
        <f>SUM(E45:G45)</f>
        <v>611</v>
      </c>
      <c r="I45" s="121">
        <f>SUM(I4:I44)</f>
        <v>558</v>
      </c>
      <c r="J45" s="124">
        <f>SUM(J4:J44)</f>
        <v>0</v>
      </c>
      <c r="K45" s="123">
        <f>SUM(K4:K44)</f>
        <v>1116</v>
      </c>
      <c r="L45" s="121">
        <f>SUM(L4:L44)</f>
        <v>15</v>
      </c>
      <c r="M45" s="123">
        <f>SUM(M4:M44)</f>
        <v>35</v>
      </c>
      <c r="N45" s="123">
        <f>SUM(N5:N44)</f>
        <v>260</v>
      </c>
      <c r="O45" s="121">
        <f>K45+N45</f>
        <v>1376</v>
      </c>
      <c r="P45" s="121"/>
      <c r="Q45" s="125"/>
      <c r="R45" s="119"/>
    </row>
    <row r="47" spans="1:22" x14ac:dyDescent="0.45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45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440</v>
      </c>
      <c r="G61">
        <v>1</v>
      </c>
      <c r="H61">
        <v>1</v>
      </c>
    </row>
    <row r="62" spans="2:14" x14ac:dyDescent="0.45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45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445</v>
      </c>
      <c r="G66">
        <v>1</v>
      </c>
      <c r="H66">
        <v>1</v>
      </c>
    </row>
    <row r="67" spans="2:14" x14ac:dyDescent="0.45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445</v>
      </c>
      <c r="G76">
        <v>1</v>
      </c>
      <c r="H76">
        <v>1</v>
      </c>
    </row>
    <row r="77" spans="2:14" x14ac:dyDescent="0.45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457</v>
      </c>
      <c r="M79">
        <v>1</v>
      </c>
      <c r="N79">
        <v>4</v>
      </c>
    </row>
    <row r="80" spans="2:14" x14ac:dyDescent="0.45">
      <c r="B80" s="42">
        <v>41</v>
      </c>
      <c r="D80" s="56" t="s">
        <v>458</v>
      </c>
      <c r="G80">
        <v>1</v>
      </c>
      <c r="H80">
        <v>1</v>
      </c>
    </row>
    <row r="81" spans="1:18" x14ac:dyDescent="0.45">
      <c r="B81" s="42">
        <v>42</v>
      </c>
      <c r="D81" s="56" t="s">
        <v>425</v>
      </c>
    </row>
    <row r="82" spans="1:18" x14ac:dyDescent="0.45">
      <c r="B82" s="42">
        <v>43</v>
      </c>
      <c r="D82" s="56" t="s">
        <v>428</v>
      </c>
    </row>
    <row r="83" spans="1:18" x14ac:dyDescent="0.45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459</v>
      </c>
      <c r="M84">
        <v>1</v>
      </c>
      <c r="N84">
        <v>4</v>
      </c>
    </row>
    <row r="85" spans="1:18" x14ac:dyDescent="0.45">
      <c r="B85" s="42">
        <v>46</v>
      </c>
      <c r="D85" s="56" t="s">
        <v>460</v>
      </c>
      <c r="G85">
        <v>1</v>
      </c>
      <c r="H85">
        <v>1</v>
      </c>
    </row>
    <row r="87" spans="1:18" x14ac:dyDescent="0.45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pane xSplit="17" ySplit="3" topLeftCell="S4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8.75" style="42"/>
    <col min="17" max="17" width="8.9140625" customWidth="1"/>
    <col min="18" max="18" width="18.08203125" customWidth="1"/>
  </cols>
  <sheetData>
    <row r="1" spans="1:18" ht="26.5" thickBot="1" x14ac:dyDescent="0.5">
      <c r="A1" s="26" t="s">
        <v>24</v>
      </c>
      <c r="B1" s="113"/>
    </row>
    <row r="2" spans="1:18" ht="26" thickBot="1" x14ac:dyDescent="0.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5" t="s">
        <v>35</v>
      </c>
      <c r="Q2" s="194"/>
    </row>
    <row r="3" spans="1:18" ht="21.5" thickBot="1" x14ac:dyDescent="0.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45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45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45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45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45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45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45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45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45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45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45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45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511</v>
      </c>
    </row>
    <row r="17" spans="1:21" s="127" customFormat="1" ht="35.5" customHeight="1" x14ac:dyDescent="0.45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45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45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>
        <v>1</v>
      </c>
      <c r="N19" s="131">
        <v>8</v>
      </c>
      <c r="O19" s="93">
        <v>54</v>
      </c>
      <c r="P19" s="93"/>
      <c r="R19" s="91" t="s">
        <v>555</v>
      </c>
    </row>
    <row r="20" spans="1:21" x14ac:dyDescent="0.45">
      <c r="A20">
        <v>180208</v>
      </c>
      <c r="B20" s="42" t="s">
        <v>507</v>
      </c>
      <c r="C20" s="56" t="s">
        <v>509</v>
      </c>
      <c r="D20" s="56" t="s">
        <v>508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510</v>
      </c>
      <c r="S20" t="s">
        <v>600</v>
      </c>
      <c r="U20" t="s">
        <v>605</v>
      </c>
    </row>
    <row r="21" spans="1:21" x14ac:dyDescent="0.45">
      <c r="A21">
        <v>171229</v>
      </c>
      <c r="B21" s="42" t="s">
        <v>537</v>
      </c>
      <c r="C21" s="56" t="s">
        <v>538</v>
      </c>
      <c r="D21" s="56" t="s">
        <v>539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540</v>
      </c>
    </row>
    <row r="22" spans="1:21" x14ac:dyDescent="0.45">
      <c r="B22" s="42" t="s">
        <v>542</v>
      </c>
      <c r="C22" s="56" t="s">
        <v>538</v>
      </c>
      <c r="D22" s="56" t="s">
        <v>541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543</v>
      </c>
    </row>
    <row r="23" spans="1:21" x14ac:dyDescent="0.45">
      <c r="A23">
        <v>171226</v>
      </c>
      <c r="B23" s="42" t="s">
        <v>548</v>
      </c>
      <c r="C23" s="56" t="s">
        <v>549</v>
      </c>
      <c r="D23" s="56" t="s">
        <v>550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551</v>
      </c>
    </row>
    <row r="24" spans="1:21" x14ac:dyDescent="0.45">
      <c r="A24">
        <v>180219</v>
      </c>
      <c r="B24" s="42" t="s">
        <v>563</v>
      </c>
      <c r="C24" s="56" t="s">
        <v>564</v>
      </c>
      <c r="D24" s="56" t="s">
        <v>565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584</v>
      </c>
    </row>
    <row r="25" spans="1:21" x14ac:dyDescent="0.45">
      <c r="A25">
        <v>180219</v>
      </c>
      <c r="B25" s="42">
        <v>169</v>
      </c>
      <c r="C25" s="56" t="s">
        <v>567</v>
      </c>
      <c r="D25" s="56" t="s">
        <v>566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587</v>
      </c>
    </row>
    <row r="26" spans="1:21" x14ac:dyDescent="0.45">
      <c r="B26" s="42" t="s">
        <v>568</v>
      </c>
      <c r="C26" s="56" t="s">
        <v>567</v>
      </c>
      <c r="D26" s="56" t="s">
        <v>569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583</v>
      </c>
      <c r="S26" t="s">
        <v>620</v>
      </c>
    </row>
    <row r="27" spans="1:21" x14ac:dyDescent="0.45">
      <c r="A27">
        <v>180220</v>
      </c>
      <c r="B27" s="42" t="s">
        <v>572</v>
      </c>
      <c r="C27" s="56" t="s">
        <v>573</v>
      </c>
      <c r="D27" s="56" t="s">
        <v>574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577</v>
      </c>
      <c r="S27" t="s">
        <v>575</v>
      </c>
      <c r="U27" t="s">
        <v>576</v>
      </c>
    </row>
    <row r="28" spans="1:21" x14ac:dyDescent="0.45">
      <c r="A28">
        <v>180222</v>
      </c>
      <c r="B28" s="42" t="s">
        <v>601</v>
      </c>
      <c r="C28" s="56" t="s">
        <v>603</v>
      </c>
      <c r="D28" s="56" t="s">
        <v>602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604</v>
      </c>
      <c r="S28" t="s">
        <v>606</v>
      </c>
      <c r="U28" t="s">
        <v>607</v>
      </c>
    </row>
    <row r="29" spans="1:21" s="127" customFormat="1" x14ac:dyDescent="0.45">
      <c r="A29" s="127">
        <v>180227</v>
      </c>
      <c r="B29" s="128" t="s">
        <v>621</v>
      </c>
      <c r="C29" s="129" t="s">
        <v>622</v>
      </c>
      <c r="D29" s="129" t="s">
        <v>623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45">
      <c r="B30" s="42" t="s">
        <v>624</v>
      </c>
      <c r="D30" s="56" t="s">
        <v>625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45">
      <c r="B31" s="42" t="s">
        <v>626</v>
      </c>
      <c r="D31" s="56" t="s">
        <v>627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45">
      <c r="B32" s="42" t="s">
        <v>628</v>
      </c>
      <c r="D32" s="56" t="s">
        <v>629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45">
      <c r="B33" s="42" t="s">
        <v>630</v>
      </c>
      <c r="D33" s="56" t="s">
        <v>631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45">
      <c r="B34" s="42" t="s">
        <v>632</v>
      </c>
      <c r="D34" s="56" t="s">
        <v>633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45">
      <c r="B35" s="42" t="s">
        <v>634</v>
      </c>
      <c r="D35" s="56" t="s">
        <v>635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45">
      <c r="B36" s="42" t="s">
        <v>636</v>
      </c>
      <c r="D36" s="56" t="s">
        <v>637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45">
      <c r="B37" s="42" t="s">
        <v>638</v>
      </c>
      <c r="D37" s="56" t="s">
        <v>639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45">
      <c r="B38" s="42" t="s">
        <v>640</v>
      </c>
      <c r="D38" s="56" t="s">
        <v>641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45">
      <c r="B39" s="42" t="s">
        <v>643</v>
      </c>
      <c r="D39" s="56" t="s">
        <v>642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45">
      <c r="B40" s="42" t="s">
        <v>644</v>
      </c>
      <c r="D40" s="56" t="s">
        <v>645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45">
      <c r="B41" s="42" t="s">
        <v>646</v>
      </c>
      <c r="D41" s="56" t="s">
        <v>647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45">
      <c r="B42" s="42">
        <v>285</v>
      </c>
      <c r="D42" s="56" t="s">
        <v>648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45">
      <c r="B43" s="42" t="s">
        <v>649</v>
      </c>
      <c r="D43" s="56" t="s">
        <v>642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45">
      <c r="B44" s="42" t="s">
        <v>650</v>
      </c>
      <c r="D44" s="56" t="s">
        <v>651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45">
      <c r="B45" s="42">
        <v>290</v>
      </c>
      <c r="D45" s="56" t="s">
        <v>652</v>
      </c>
      <c r="F45" s="77"/>
      <c r="G45">
        <v>1</v>
      </c>
      <c r="H45" s="77"/>
      <c r="J45" s="77"/>
    </row>
    <row r="46" spans="2:11" x14ac:dyDescent="0.45">
      <c r="B46" s="42" t="s">
        <v>653</v>
      </c>
      <c r="D46" s="56" t="s">
        <v>654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45">
      <c r="B47" s="42" t="s">
        <v>655</v>
      </c>
      <c r="D47" s="56" t="s">
        <v>656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45">
      <c r="B48" s="42" t="s">
        <v>657</v>
      </c>
      <c r="D48" s="56" t="s">
        <v>658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8" x14ac:dyDescent="0.45">
      <c r="B49" s="42" t="s">
        <v>660</v>
      </c>
      <c r="D49" s="56" t="s">
        <v>659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8" x14ac:dyDescent="0.45">
      <c r="B50" s="42" t="s">
        <v>661</v>
      </c>
      <c r="D50" s="56" t="s">
        <v>662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8" x14ac:dyDescent="0.45">
      <c r="B51" s="42">
        <v>302</v>
      </c>
      <c r="D51" s="56" t="s">
        <v>663</v>
      </c>
      <c r="F51" s="77"/>
      <c r="G51">
        <v>1</v>
      </c>
      <c r="H51" s="77">
        <v>1</v>
      </c>
      <c r="J51" s="77"/>
      <c r="O51" s="42">
        <v>342</v>
      </c>
    </row>
    <row r="52" spans="1:18" s="127" customFormat="1" x14ac:dyDescent="0.45">
      <c r="A52" s="127">
        <v>180302</v>
      </c>
      <c r="B52" s="128" t="s">
        <v>665</v>
      </c>
      <c r="C52" s="129" t="s">
        <v>666</v>
      </c>
      <c r="D52" s="129" t="s">
        <v>667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668</v>
      </c>
    </row>
    <row r="53" spans="1:18" s="94" customFormat="1" x14ac:dyDescent="0.45">
      <c r="A53" s="94">
        <v>180305</v>
      </c>
      <c r="B53" s="42" t="s">
        <v>670</v>
      </c>
      <c r="C53" s="56" t="s">
        <v>671</v>
      </c>
      <c r="D53" s="56" t="s">
        <v>672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673</v>
      </c>
    </row>
    <row r="54" spans="1:18" s="94" customFormat="1" x14ac:dyDescent="0.45">
      <c r="B54" s="42" t="s">
        <v>678</v>
      </c>
      <c r="C54" s="56" t="s">
        <v>679</v>
      </c>
      <c r="D54" s="56" t="s">
        <v>680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8" s="94" customFormat="1" x14ac:dyDescent="0.45">
      <c r="B55" s="42" t="s">
        <v>686</v>
      </c>
      <c r="C55" s="56" t="s">
        <v>687</v>
      </c>
      <c r="D55" s="56" t="s">
        <v>688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</row>
    <row r="56" spans="1:18" s="94" customFormat="1" x14ac:dyDescent="0.45">
      <c r="B56" s="42" t="s">
        <v>689</v>
      </c>
      <c r="C56" s="56" t="s">
        <v>691</v>
      </c>
      <c r="D56" s="56" t="s">
        <v>690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692</v>
      </c>
    </row>
    <row r="57" spans="1:18" s="94" customFormat="1" x14ac:dyDescent="0.45">
      <c r="B57" s="42" t="s">
        <v>697</v>
      </c>
      <c r="C57" s="56" t="s">
        <v>698</v>
      </c>
      <c r="D57" s="56" t="s">
        <v>699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708</v>
      </c>
    </row>
    <row r="58" spans="1:18" s="94" customFormat="1" x14ac:dyDescent="0.45">
      <c r="B58" s="42" t="s">
        <v>700</v>
      </c>
      <c r="C58" s="56" t="s">
        <v>701</v>
      </c>
      <c r="D58" s="56" t="s">
        <v>702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703</v>
      </c>
    </row>
    <row r="59" spans="1:18" s="94" customFormat="1" x14ac:dyDescent="0.45">
      <c r="B59" s="42" t="s">
        <v>709</v>
      </c>
      <c r="C59" s="56" t="s">
        <v>701</v>
      </c>
      <c r="D59" s="56" t="s">
        <v>710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711</v>
      </c>
    </row>
    <row r="60" spans="1:18" s="94" customFormat="1" x14ac:dyDescent="0.45">
      <c r="B60" s="42" t="s">
        <v>717</v>
      </c>
      <c r="C60" s="56" t="s">
        <v>715</v>
      </c>
      <c r="D60" s="56" t="s">
        <v>716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718</v>
      </c>
    </row>
    <row r="61" spans="1:18" s="94" customFormat="1" x14ac:dyDescent="0.45">
      <c r="B61" s="42"/>
      <c r="C61" s="56"/>
      <c r="D61" s="56"/>
      <c r="E61" s="42"/>
      <c r="F61" s="77"/>
      <c r="H61" s="77"/>
      <c r="I61" s="42"/>
      <c r="J61" s="77"/>
      <c r="K61" s="156"/>
      <c r="L61" s="42"/>
      <c r="N61" s="156"/>
      <c r="O61" s="42"/>
      <c r="P61" s="42"/>
    </row>
    <row r="62" spans="1:18" x14ac:dyDescent="0.45">
      <c r="F62" s="77"/>
      <c r="H62" s="77"/>
    </row>
    <row r="63" spans="1:18" ht="33.5" x14ac:dyDescent="0.45">
      <c r="A63" s="117" t="s">
        <v>360</v>
      </c>
      <c r="E63" s="42">
        <f>SUM(E4:E62)</f>
        <v>555</v>
      </c>
      <c r="F63">
        <f>SUM(F4:F62)</f>
        <v>320</v>
      </c>
      <c r="G63">
        <f>SUM(G4:G62)</f>
        <v>96</v>
      </c>
      <c r="H63">
        <f>SUM(E4:G62)</f>
        <v>971</v>
      </c>
      <c r="I63" s="42">
        <f t="shared" ref="I63:N63" si="0">SUM(I4:I62)</f>
        <v>875</v>
      </c>
      <c r="J63" s="77">
        <f t="shared" si="0"/>
        <v>1</v>
      </c>
      <c r="K63" s="59">
        <f t="shared" si="0"/>
        <v>1752</v>
      </c>
      <c r="L63" s="42">
        <f t="shared" si="0"/>
        <v>45</v>
      </c>
      <c r="M63">
        <f t="shared" si="0"/>
        <v>31</v>
      </c>
      <c r="N63" s="59">
        <f t="shared" si="0"/>
        <v>484</v>
      </c>
      <c r="O63" s="144">
        <f>K63+N63</f>
        <v>2236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80" customWidth="1"/>
    <col min="16" max="16" width="8.75" style="42"/>
  </cols>
  <sheetData>
    <row r="1" spans="1:18" ht="26.5" thickBot="1" x14ac:dyDescent="0.5">
      <c r="A1" s="26" t="s">
        <v>25</v>
      </c>
      <c r="B1" s="86"/>
    </row>
    <row r="2" spans="1:18" ht="26" thickBot="1" x14ac:dyDescent="0.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5" t="s">
        <v>35</v>
      </c>
      <c r="Q2" s="194"/>
    </row>
    <row r="3" spans="1:18" ht="21.5" thickBot="1" x14ac:dyDescent="0.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45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45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503</v>
      </c>
    </row>
    <row r="6" spans="1:18" x14ac:dyDescent="0.45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504</v>
      </c>
    </row>
    <row r="14" spans="1:18" s="72" customFormat="1" ht="26" x14ac:dyDescent="0.45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" x14ac:dyDescent="0.45"/>
  <cols>
    <col min="2" max="2" width="10.58203125" customWidth="1"/>
    <col min="4" max="4" width="11" customWidth="1"/>
    <col min="7" max="7" width="10.08203125" customWidth="1"/>
    <col min="15" max="15" width="12" customWidth="1"/>
  </cols>
  <sheetData>
    <row r="1" spans="1:17" ht="26.5" thickBot="1" x14ac:dyDescent="0.5">
      <c r="A1" s="26" t="s">
        <v>26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topLeftCell="A3" workbookViewId="0">
      <selection activeCell="S12" sqref="S12"/>
    </sheetView>
  </sheetViews>
  <sheetFormatPr defaultRowHeight="17" x14ac:dyDescent="0.45"/>
  <cols>
    <col min="1" max="1" width="8.5" style="2" customWidth="1"/>
    <col min="2" max="2" width="5.58203125" style="94" customWidth="1"/>
    <col min="3" max="3" width="5.25" style="94" customWidth="1"/>
    <col min="4" max="4" width="6.5" style="94" customWidth="1"/>
    <col min="5" max="5" width="7.33203125" style="94" customWidth="1"/>
    <col min="6" max="6" width="7.8320312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3203125" style="94" customWidth="1"/>
    <col min="13" max="13" width="7.25" customWidth="1"/>
    <col min="14" max="14" width="7.33203125" customWidth="1"/>
    <col min="15" max="15" width="10.33203125" style="156" customWidth="1"/>
    <col min="16" max="16" width="10" style="94" customWidth="1"/>
    <col min="17" max="17" width="12.58203125" customWidth="1"/>
    <col min="18" max="18" width="8.75" style="94"/>
  </cols>
  <sheetData>
    <row r="1" spans="1:18" ht="28.15" customHeight="1" x14ac:dyDescent="0.45">
      <c r="A1" s="88" t="s">
        <v>296</v>
      </c>
      <c r="E1" s="158"/>
      <c r="F1" s="155"/>
      <c r="G1" s="155"/>
      <c r="H1" s="155"/>
      <c r="N1" s="2" t="s">
        <v>154</v>
      </c>
    </row>
    <row r="2" spans="1:18" ht="25.5" x14ac:dyDescent="0.45">
      <c r="A2" s="182"/>
      <c r="B2" s="183" t="s">
        <v>297</v>
      </c>
      <c r="C2" s="184" t="s">
        <v>298</v>
      </c>
      <c r="D2" s="185" t="s">
        <v>299</v>
      </c>
      <c r="E2" s="196" t="s">
        <v>664</v>
      </c>
      <c r="F2" s="197"/>
      <c r="G2" s="197"/>
      <c r="H2" s="198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1" x14ac:dyDescent="0.45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1" x14ac:dyDescent="0.45">
      <c r="A4" s="89" t="s">
        <v>20</v>
      </c>
      <c r="B4" s="159"/>
      <c r="C4" s="4"/>
      <c r="D4" s="166"/>
      <c r="E4" s="38">
        <v>160</v>
      </c>
      <c r="F4" s="157">
        <v>34</v>
      </c>
      <c r="G4" s="157">
        <v>18</v>
      </c>
      <c r="H4" s="161">
        <v>212</v>
      </c>
      <c r="I4" s="157">
        <v>194</v>
      </c>
      <c r="J4" s="157">
        <v>0</v>
      </c>
      <c r="K4" s="152">
        <v>388</v>
      </c>
      <c r="L4" s="38">
        <v>12</v>
      </c>
      <c r="M4" s="157">
        <v>20</v>
      </c>
      <c r="N4" s="157">
        <v>176</v>
      </c>
      <c r="O4" s="80">
        <v>564</v>
      </c>
      <c r="P4" s="128"/>
      <c r="Q4" s="181"/>
    </row>
    <row r="5" spans="1:18" ht="21" x14ac:dyDescent="0.45">
      <c r="A5" s="90" t="s">
        <v>21</v>
      </c>
      <c r="B5" s="159"/>
      <c r="C5" s="4"/>
      <c r="D5" s="166"/>
      <c r="E5" s="63">
        <v>446</v>
      </c>
      <c r="F5" s="61">
        <v>112</v>
      </c>
      <c r="G5" s="61">
        <v>53</v>
      </c>
      <c r="H5" s="160">
        <v>611</v>
      </c>
      <c r="I5" s="61">
        <v>558</v>
      </c>
      <c r="J5" s="61">
        <v>0</v>
      </c>
      <c r="K5" s="79">
        <v>1116</v>
      </c>
      <c r="L5" s="63">
        <v>15</v>
      </c>
      <c r="M5" s="61">
        <v>35</v>
      </c>
      <c r="N5" s="61">
        <v>260</v>
      </c>
      <c r="O5" s="178">
        <v>1376</v>
      </c>
      <c r="P5" s="64"/>
      <c r="Q5" s="166"/>
    </row>
    <row r="6" spans="1:18" s="153" customFormat="1" x14ac:dyDescent="0.45">
      <c r="A6" s="154" t="s">
        <v>22</v>
      </c>
      <c r="B6" s="151"/>
      <c r="C6" s="152"/>
      <c r="D6" s="162"/>
      <c r="E6" s="151">
        <v>565</v>
      </c>
      <c r="F6" s="152">
        <v>326</v>
      </c>
      <c r="G6" s="152">
        <v>172</v>
      </c>
      <c r="H6" s="162">
        <v>1020</v>
      </c>
      <c r="I6" s="152">
        <v>891</v>
      </c>
      <c r="J6" s="152">
        <v>21</v>
      </c>
      <c r="K6" s="152">
        <v>1821</v>
      </c>
      <c r="L6" s="151">
        <v>27</v>
      </c>
      <c r="M6" s="152">
        <v>51</v>
      </c>
      <c r="N6" s="152">
        <v>468</v>
      </c>
      <c r="O6" s="151">
        <v>2289</v>
      </c>
      <c r="P6" s="151"/>
      <c r="Q6" s="162"/>
      <c r="R6" s="152"/>
    </row>
    <row r="7" spans="1:18" x14ac:dyDescent="0.45">
      <c r="A7" s="62" t="s">
        <v>24</v>
      </c>
      <c r="B7" s="42"/>
      <c r="D7" s="163"/>
      <c r="E7" s="42">
        <v>550</v>
      </c>
      <c r="F7" s="94">
        <v>320</v>
      </c>
      <c r="G7" s="94">
        <v>96</v>
      </c>
      <c r="H7" s="163">
        <v>971</v>
      </c>
      <c r="I7" s="94">
        <v>875</v>
      </c>
      <c r="J7" s="77">
        <v>1</v>
      </c>
      <c r="K7" s="59">
        <v>1752</v>
      </c>
      <c r="L7" s="42">
        <v>45</v>
      </c>
      <c r="M7" s="77">
        <v>31</v>
      </c>
      <c r="N7" s="77">
        <v>484</v>
      </c>
      <c r="O7" s="80">
        <v>2236</v>
      </c>
      <c r="P7" s="42"/>
      <c r="Q7" s="163"/>
    </row>
    <row r="8" spans="1:18" x14ac:dyDescent="0.45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45">
      <c r="A9" s="62" t="s">
        <v>26</v>
      </c>
      <c r="B9" s="42"/>
      <c r="D9" s="163"/>
      <c r="E9" s="42"/>
      <c r="F9" s="94"/>
      <c r="G9" s="94"/>
      <c r="H9" s="163"/>
      <c r="L9" s="42"/>
      <c r="O9" s="80"/>
      <c r="P9" s="42"/>
      <c r="Q9" s="163"/>
    </row>
    <row r="10" spans="1:18" x14ac:dyDescent="0.45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45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45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45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5" thickBot="1" x14ac:dyDescent="0.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0.5" thickBot="1" x14ac:dyDescent="0.5">
      <c r="A15" s="164" t="s">
        <v>149</v>
      </c>
      <c r="B15" s="109"/>
      <c r="C15" s="112"/>
      <c r="D15" s="167"/>
      <c r="E15" s="111">
        <f t="shared" ref="E15:N15" si="0">SUM(E4:E14)</f>
        <v>2140</v>
      </c>
      <c r="F15" s="78">
        <f t="shared" si="0"/>
        <v>1056</v>
      </c>
      <c r="G15" s="78">
        <f t="shared" si="0"/>
        <v>409</v>
      </c>
      <c r="H15" s="165">
        <f t="shared" si="0"/>
        <v>3567</v>
      </c>
      <c r="I15" s="78">
        <f t="shared" si="0"/>
        <v>3201</v>
      </c>
      <c r="J15" s="78">
        <f t="shared" si="0"/>
        <v>22</v>
      </c>
      <c r="K15" s="78">
        <f t="shared" si="0"/>
        <v>6443</v>
      </c>
      <c r="L15" s="111">
        <f t="shared" si="0"/>
        <v>117</v>
      </c>
      <c r="M15" s="78">
        <f t="shared" si="0"/>
        <v>181</v>
      </c>
      <c r="N15" s="78">
        <f t="shared" si="0"/>
        <v>1852</v>
      </c>
      <c r="O15" s="109">
        <f>SUM(O4:O14)</f>
        <v>8295</v>
      </c>
      <c r="P15" s="189"/>
      <c r="Q15" s="148"/>
      <c r="R15" s="156"/>
    </row>
    <row r="17" spans="1:17" x14ac:dyDescent="0.45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45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45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45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45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45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45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45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45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45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45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45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45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45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45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45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45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45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45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45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45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45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45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45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45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45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45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45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45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45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45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45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45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45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45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45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45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45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45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45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45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45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45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45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45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45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45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45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45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45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45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45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45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45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45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45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45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45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45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45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45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45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45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45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45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45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45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45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45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45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45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45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45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45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45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45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45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45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45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45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45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45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45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45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45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45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45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45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45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45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45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45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45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45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45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45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45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45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45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45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45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45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45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45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45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45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45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45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45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45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45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45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45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45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45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45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45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45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45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45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45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45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45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45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45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45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45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45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45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45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45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45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45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45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45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45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45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45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45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45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45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45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45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45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45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45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45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45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45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45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45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45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45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45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45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45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45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45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45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45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45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45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45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45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45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45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45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45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45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45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45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45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45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45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45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45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45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45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45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45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45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45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45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45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45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45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45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45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45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45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45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45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45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45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45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45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45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45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45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45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45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45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45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45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45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45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45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45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45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45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45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45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45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45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45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45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45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45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45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45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45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45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45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45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45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45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45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45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45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45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45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45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45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45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45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45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45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45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45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45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45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45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45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45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45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45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45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45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45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45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45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45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45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45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45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45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45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45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45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45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45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45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45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45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45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45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45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45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45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45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45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45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45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45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45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45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45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45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45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45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45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45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45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45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45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45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45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45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45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45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45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45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45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45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45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45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45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45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45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45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45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45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45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45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45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45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45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45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45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45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45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45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45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45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45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45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45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45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45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45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45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45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45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45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45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45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45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45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45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45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45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45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45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45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45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45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45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45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45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45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45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45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45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45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45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45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45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45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45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45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45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45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45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45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45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45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45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45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45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45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45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45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45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45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45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45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45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45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45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45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45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45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45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45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45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45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45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45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45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45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45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45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45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45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45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45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45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45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45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45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45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45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45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45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45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45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45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45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45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45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45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45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45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45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45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45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45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45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45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45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45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45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45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45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45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45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45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45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45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45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45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45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45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45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45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45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45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45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45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45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45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45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45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45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45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45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45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45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45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45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45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45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45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45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45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45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45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45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45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45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45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45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45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45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45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45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45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45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45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45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45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45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45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45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45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45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45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45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45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45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45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45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45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45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45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45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45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45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45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45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45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45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45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45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45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45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45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45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45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45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45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45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45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45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45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45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45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45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45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45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45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45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45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45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45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45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45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45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45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45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45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45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45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45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45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45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45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45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45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45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45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45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45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45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45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45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45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45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45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45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45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45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45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45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45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45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45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45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2018-03-07T00:31:27Z</dcterms:modified>
</cp:coreProperties>
</file>