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2"/>
  </bookViews>
  <sheets>
    <sheet name="헌성금" sheetId="8" r:id="rId1"/>
    <sheet name="수지" sheetId="1" r:id="rId2"/>
    <sheet name="누계" sheetId="2" r:id="rId3"/>
    <sheet name="수입및환급(1월이전)" sheetId="3" r:id="rId4"/>
    <sheet name="수입및환급18.2월~)" sheetId="4" r:id="rId5"/>
    <sheet name="화보비" sheetId="9" r:id="rId6"/>
  </sheets>
  <calcPr calcId="144525"/>
</workbook>
</file>

<file path=xl/calcChain.xml><?xml version="1.0" encoding="utf-8"?>
<calcChain xmlns="http://schemas.openxmlformats.org/spreadsheetml/2006/main">
  <c r="G7" i="2" l="1"/>
  <c r="G21" i="2" l="1"/>
  <c r="D3" i="2"/>
  <c r="E5" i="2"/>
  <c r="D5" i="2" s="1"/>
  <c r="G6" i="2"/>
  <c r="D6" i="2" s="1"/>
  <c r="C22" i="1"/>
  <c r="E321" i="4" l="1"/>
  <c r="E292" i="4" l="1"/>
  <c r="E251" i="4" l="1"/>
  <c r="E231" i="4" l="1"/>
  <c r="C25" i="8" l="1"/>
  <c r="E196" i="4"/>
  <c r="E177" i="4" l="1"/>
  <c r="E158" i="4" l="1"/>
  <c r="E144" i="4"/>
  <c r="E120" i="4" l="1"/>
  <c r="E101" i="4" l="1"/>
  <c r="E89" i="4" l="1"/>
  <c r="E52" i="4" l="1"/>
  <c r="E23" i="3" l="1"/>
  <c r="E74" i="3"/>
  <c r="C74" i="3"/>
  <c r="C48" i="3" l="1"/>
  <c r="C32" i="3" l="1"/>
  <c r="C23" i="3"/>
  <c r="C16" i="3"/>
  <c r="F22" i="1"/>
</calcChain>
</file>

<file path=xl/sharedStrings.xml><?xml version="1.0" encoding="utf-8"?>
<sst xmlns="http://schemas.openxmlformats.org/spreadsheetml/2006/main" count="631" uniqueCount="610">
  <si>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</si>
  <si>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</si>
  <si>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</si>
  <si>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</si>
  <si>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</si>
  <si>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</si>
  <si>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</si>
  <si>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</si>
  <si>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</si>
  <si>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</si>
  <si>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</si>
  <si>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</si>
  <si>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</si>
  <si>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</si>
  <si>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</si>
  <si>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</si>
  <si>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</si>
  <si>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</si>
  <si>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</si>
  <si>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</si>
  <si>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</si>
  <si>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</si>
  <si>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</si>
  <si>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</si>
  <si>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</si>
  <si>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</si>
  <si>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</si>
  <si>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</si>
  <si>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</si>
  <si>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</si>
  <si>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</si>
  <si>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</si>
  <si>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</si>
  <si>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</si>
  <si>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</si>
  <si>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</si>
  <si>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</si>
  <si>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</si>
  <si>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</si>
  <si>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</si>
  <si>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</si>
  <si>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</si>
  <si>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</si>
  <si>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</si>
  <si>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</si>
  <si>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</si>
  <si>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</si>
  <si>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</si>
  <si>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</si>
  <si>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</si>
  <si>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</si>
  <si>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</si>
  <si>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</si>
  <si>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</si>
  <si>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</si>
  <si>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</si>
  <si>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</si>
  <si>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</si>
  <si>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</si>
  <si>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</si>
  <si>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</si>
  <si>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</si>
  <si>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</si>
  <si>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</si>
  <si>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</si>
  <si>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</si>
  <si>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</si>
  <si>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</si>
  <si>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</si>
  <si>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</si>
  <si>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</si>
  <si>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</si>
  <si>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</si>
  <si>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</si>
  <si>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</si>
  <si>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</si>
  <si>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</si>
  <si>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</si>
  <si>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</si>
  <si>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</si>
  <si>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</si>
  <si>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</si>
  <si>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</si>
  <si>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</si>
  <si>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</si>
  <si>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</si>
  <si>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</si>
  <si>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</si>
  <si>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</si>
  <si>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</si>
  <si>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</si>
  <si>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</si>
  <si>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</si>
  <si>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</si>
  <si>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</si>
  <si>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</si>
  <si>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</si>
  <si>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</si>
  <si>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</si>
  <si>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</si>
  <si>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</si>
  <si>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</si>
  <si>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</si>
  <si>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</si>
  <si>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</si>
  <si>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</si>
  <si>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</si>
  <si>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</si>
  <si>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</si>
  <si>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</si>
  <si>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</si>
  <si>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</si>
  <si>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</si>
  <si>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</si>
  <si>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</si>
  <si>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</si>
  <si>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</si>
  <si>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</si>
  <si>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</si>
  <si>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</si>
  <si>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>(별첨)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</si>
  <si>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</si>
  <si>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</si>
  <si>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</si>
  <si>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</si>
  <si>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</si>
  <si>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</si>
  <si>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</si>
  <si>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</si>
  <si>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</si>
  <si>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</si>
  <si>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</si>
  <si>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</si>
  <si>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</si>
  <si>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</si>
  <si>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</si>
  <si>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</si>
  <si>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</si>
  <si>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</si>
  <si>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</si>
  <si>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</si>
  <si>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</si>
  <si>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</si>
  <si>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</si>
  <si>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</si>
  <si>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</si>
  <si>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</si>
  <si>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</si>
  <si>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</si>
  <si>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</si>
  <si>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</si>
  <si>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</si>
  <si>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</si>
  <si>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</si>
  <si>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</si>
  <si>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</si>
  <si>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</si>
  <si>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</si>
  <si>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</si>
  <si>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</si>
  <si>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</si>
  <si>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</si>
  <si>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</si>
  <si>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</si>
  <si>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</si>
  <si>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</si>
  <si>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</si>
  <si>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</si>
  <si>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</si>
  <si>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</si>
  <si>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</si>
  <si>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</si>
  <si>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</si>
  <si>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</si>
  <si>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</si>
  <si>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</si>
  <si>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</si>
  <si>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</si>
  <si>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</si>
  <si>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</si>
  <si>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</si>
  <si>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</si>
  <si>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</si>
  <si>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</si>
  <si>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</si>
  <si>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</si>
  <si>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</si>
  <si>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</si>
  <si>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</si>
  <si>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</si>
  <si>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</si>
  <si>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</si>
  <si>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</si>
  <si>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</si>
  <si>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</si>
  <si>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</si>
  <si>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</si>
  <si>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</si>
  <si>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</si>
  <si>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</si>
  <si>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</si>
  <si>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</si>
  <si>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</si>
  <si>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</si>
  <si>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</si>
  <si>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</si>
  <si>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</si>
  <si>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</si>
  <si>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</si>
  <si>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</si>
  <si>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</si>
  <si>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</si>
  <si>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</si>
  <si>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</si>
  <si>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</si>
  <si>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</si>
  <si>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</si>
  <si>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</si>
  <si>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</si>
  <si>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</si>
  <si>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</si>
  <si>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</si>
  <si>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</si>
  <si>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</si>
  <si>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</si>
  <si>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</si>
  <si>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</si>
  <si>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</si>
  <si>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</si>
  <si>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</si>
  <si>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</si>
  <si>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</si>
  <si>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</si>
  <si>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</si>
  <si>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</si>
  <si>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</si>
  <si>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</si>
  <si>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</si>
  <si>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</si>
  <si>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</si>
  <si>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</si>
  <si>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</si>
  <si>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</si>
  <si>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</si>
  <si>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</si>
  <si>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</si>
  <si>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</si>
  <si>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</si>
  <si>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</si>
  <si>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</si>
  <si>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</si>
  <si>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</si>
  <si>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</si>
  <si>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</si>
  <si>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</si>
  <si>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</si>
  <si>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</si>
  <si>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</si>
  <si>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</si>
  <si>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</si>
  <si>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</si>
  <si>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</si>
  <si>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</si>
  <si>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</si>
  <si>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</si>
  <si>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</si>
  <si>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</si>
  <si>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</si>
  <si>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</si>
  <si>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</si>
  <si>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</si>
  <si>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</si>
  <si>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</si>
  <si>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</si>
  <si>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</si>
  <si>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</si>
  <si>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</si>
  <si>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</si>
  <si>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</si>
  <si>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</si>
  <si>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</si>
  <si>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</si>
  <si>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</si>
  <si>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</si>
  <si>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</si>
  <si>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</si>
  <si>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</si>
  <si>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</si>
  <si>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</si>
  <si>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</si>
  <si>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</si>
  <si>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</si>
  <si>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</si>
  <si>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</si>
  <si>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</si>
  <si>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</si>
  <si>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</si>
  <si>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</si>
  <si>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</si>
  <si>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</si>
  <si>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</si>
  <si>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</si>
  <si>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</si>
  <si>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</si>
  <si>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</si>
  <si>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</si>
  <si>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</si>
  <si>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</si>
  <si>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</si>
  <si>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</si>
  <si>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</si>
  <si>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</si>
  <si>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</si>
  <si>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</si>
  <si>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</si>
  <si>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</si>
  <si>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</si>
  <si>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</si>
  <si>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</si>
  <si>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</si>
  <si>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</si>
  <si>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</si>
  <si>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</si>
  <si>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</si>
  <si>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</si>
  <si>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</si>
  <si>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</si>
  <si>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</si>
  <si>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</si>
  <si>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</si>
  <si>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</si>
  <si>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</si>
  <si>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</si>
  <si>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</si>
  <si>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</si>
  <si>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교정비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</si>
  <si>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</si>
  <si>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</si>
  <si>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</si>
  <si>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</si>
  <si>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</si>
  <si>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</si>
  <si>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</si>
  <si>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</si>
  <si>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</si>
  <si>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</si>
  <si>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</si>
  <si>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</si>
  <si>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</si>
  <si>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</si>
  <si>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</si>
  <si>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</si>
  <si>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</si>
  <si>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수단입력비(대보사)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</si>
  <si>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</si>
  <si>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</si>
  <si>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</si>
  <si>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</si>
  <si>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</si>
  <si>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</si>
  <si>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</si>
  <si>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</si>
  <si>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</si>
  <si>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</si>
  <si>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</si>
  <si>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</si>
  <si>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</si>
  <si>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</si>
  <si>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</si>
  <si>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</si>
  <si>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</si>
  <si>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</si>
  <si>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교통통신비 우편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</si>
  <si>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</si>
  <si>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</si>
  <si>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</si>
  <si>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</si>
  <si>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</si>
  <si>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</si>
  <si>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18.8월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</si>
  <si>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</si>
  <si>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</si>
  <si>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</si>
  <si>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</si>
  <si>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</si>
  <si>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</si>
  <si>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</si>
  <si>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</si>
  <si>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</si>
  <si>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</si>
  <si>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</si>
  <si>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</si>
  <si>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</si>
  <si>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</si>
  <si>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</si>
  <si>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</si>
  <si>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</si>
  <si>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</si>
  <si>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</si>
  <si>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</si>
  <si>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</si>
  <si>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</si>
  <si>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</si>
  <si>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</si>
  <si>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</si>
  <si>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</si>
  <si>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</si>
  <si>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</si>
  <si>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</si>
  <si>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</si>
  <si>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</si>
  <si>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</si>
  <si>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</si>
  <si>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</si>
  <si>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</si>
  <si>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</si>
  <si>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</si>
  <si>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</si>
  <si>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</si>
  <si>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</si>
  <si>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</si>
  <si>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</si>
  <si>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</si>
  <si>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</si>
  <si>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</si>
  <si>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</si>
  <si>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</si>
  <si>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</si>
  <si>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</si>
  <si>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</si>
  <si>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</si>
  <si>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</si>
  <si>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</si>
  <si>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</si>
  <si>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</si>
  <si>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</si>
  <si>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</si>
  <si>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</si>
  <si>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</si>
  <si>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</si>
  <si>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</si>
  <si>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</si>
  <si>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</si>
  <si>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</si>
  <si>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</si>
  <si>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</si>
  <si>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</si>
  <si>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</si>
  <si>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</si>
  <si>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</si>
  <si>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</si>
  <si>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</si>
  <si>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</si>
  <si>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</si>
  <si>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</si>
  <si>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</si>
  <si>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</si>
  <si>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</si>
  <si>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</si>
  <si>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</si>
  <si>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</si>
  <si>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</si>
  <si>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</si>
  <si>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</si>
  <si>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</si>
  <si>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</si>
  <si>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</si>
  <si>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31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</si>
  <si>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</si>
  <si>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</si>
  <si>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</si>
  <si>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</si>
  <si>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</si>
  <si>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</si>
  <si>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</si>
  <si>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</si>
  <si>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</si>
  <si>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</si>
  <si>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</si>
  <si>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</si>
  <si>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</si>
  <si>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</si>
  <si>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</si>
  <si>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</si>
  <si>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</si>
  <si>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</si>
  <si>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</si>
  <si>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</si>
  <si>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</si>
  <si>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</si>
  <si>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</si>
  <si>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</si>
  <si>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</si>
  <si>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사무용품(비품 소모품)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</si>
  <si>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</si>
  <si>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</si>
  <si>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</si>
  <si>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</si>
  <si>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</si>
  <si>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</si>
  <si>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</si>
  <si>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</si>
  <si>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</si>
  <si>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석상길 석대길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</si>
  <si>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</si>
  <si>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</si>
  <si>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</si>
  <si>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</si>
  <si>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</si>
  <si>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</si>
  <si>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</si>
  <si>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</si>
  <si>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</si>
  <si>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</si>
  <si>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</si>
  <si>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</si>
  <si>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</si>
  <si>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</si>
  <si>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</si>
  <si>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</si>
  <si>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</si>
  <si>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</si>
  <si>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</si>
  <si>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</si>
  <si>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</si>
  <si>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</si>
  <si>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</si>
  <si>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</si>
  <si>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</si>
  <si>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</si>
  <si>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</si>
  <si>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</si>
  <si>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</si>
  <si>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</si>
  <si>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환급4건</t>
    <phoneticPr fontId="2" type="noConversion"/>
  </si>
  <si>
    <t>18,6</t>
    <phoneticPr fontId="2" type="noConversion"/>
  </si>
  <si>
    <t>식대등 7건</t>
    <phoneticPr fontId="2" type="noConversion"/>
  </si>
  <si>
    <t>12/11 344000</t>
    <phoneticPr fontId="2" type="noConversion"/>
  </si>
  <si>
    <t xml:space="preserve">수수료 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</si>
  <si>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</si>
  <si>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</si>
  <si>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</si>
  <si>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12월</t>
    <phoneticPr fontId="2" type="noConversion"/>
  </si>
  <si>
    <t>12/19 984</t>
    <phoneticPr fontId="2" type="noConversion"/>
  </si>
  <si>
    <t>하계행사지원100만원 포함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</si>
  <si>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</si>
  <si>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</si>
  <si>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</si>
  <si>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</si>
  <si>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</si>
  <si>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</si>
  <si>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</si>
  <si>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</si>
  <si>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</si>
  <si>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</si>
  <si>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</si>
  <si>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</si>
  <si>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</si>
  <si>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</si>
  <si>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</si>
  <si>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</si>
  <si>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</si>
  <si>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</si>
  <si>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</si>
  <si>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</si>
  <si>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</si>
  <si>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</si>
  <si>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</si>
  <si>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</si>
  <si>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</si>
  <si>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</si>
  <si>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</si>
  <si>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</si>
  <si>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</si>
  <si>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</si>
  <si>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</si>
  <si>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</si>
  <si>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</si>
  <si>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</si>
  <si>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</si>
  <si>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</si>
  <si>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</si>
  <si>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</si>
  <si>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</si>
  <si>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</si>
  <si>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</si>
  <si>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</si>
  <si>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8,24</t>
    <phoneticPr fontId="2" type="noConversion"/>
  </si>
  <si>
    <t>회의 식대</t>
    <phoneticPr fontId="2" type="noConversion"/>
  </si>
  <si>
    <t>회의자료인쇄</t>
    <phoneticPr fontId="2" type="noConversion"/>
  </si>
  <si>
    <t>14,15</t>
    <phoneticPr fontId="2" type="noConversion"/>
  </si>
  <si>
    <t>회의 다과 음료</t>
    <phoneticPr fontId="2" type="noConversion"/>
  </si>
  <si>
    <t>대보사교정비</t>
    <phoneticPr fontId="2" type="noConversion"/>
  </si>
  <si>
    <t>시조 영정 작품료</t>
    <phoneticPr fontId="2" type="noConversion"/>
  </si>
  <si>
    <t>회의장 사용 헌성금</t>
    <phoneticPr fontId="2" type="noConversion"/>
  </si>
  <si>
    <t>교회헌성</t>
    <phoneticPr fontId="2" type="noConversion"/>
  </si>
  <si>
    <t xml:space="preserve">19년 01월 </t>
    <phoneticPr fontId="2" type="noConversion"/>
  </si>
  <si>
    <t>2019.01.31</t>
    <phoneticPr fontId="2" type="noConversion"/>
  </si>
  <si>
    <t>경비추석상여금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</si>
  <si>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</si>
  <si>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</si>
  <si>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</si>
  <si>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</si>
  <si>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</si>
  <si>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2019.01.31현재</t>
    <phoneticPr fontId="2" type="noConversion"/>
  </si>
  <si>
    <t>미수금 968만원(기세 서책 904,통덕상주 64)</t>
    <phoneticPr fontId="2" type="noConversion"/>
  </si>
  <si>
    <t>편찬위회의비 포함</t>
    <phoneticPr fontId="2" type="noConversion"/>
  </si>
  <si>
    <t>미수 968만</t>
    <phoneticPr fontId="2" type="noConversion"/>
  </si>
  <si>
    <t>교정비A 1,2차</t>
    <phoneticPr fontId="2" type="noConversion"/>
  </si>
  <si>
    <t>교정비B(2018.3~)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</si>
</sst>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0" fontId="12" fillId="0" borderId="0" xfId="0" applyFont="1">
      <alignment vertical="center"/>
    </xf>
    <xf numFmtId="41" fontId="13" fillId="0" borderId="0" xfId="1" applyFont="1">
      <alignment vertical="center"/>
    </xf>
    <xf numFmtId="41" fontId="12" fillId="0" borderId="0" xfId="1" applyFont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P17" sqref="P17"/>
    </sheetView>
  </sheetViews>
  <sheetFormatPr defaultRowHeight="17" x14ac:dyDescent="0.45"/>
  <cols>
    <col min="2" max="2" width="17.83203125" customWidth="1"/>
    <col min="3" max="3" width="16.5" customWidth="1"/>
    <col min="4" max="4" width="13.58203125" customWidth="1"/>
  </cols>
  <sheetData>
    <row r="1" spans="1:4" ht="25.5" x14ac:dyDescent="0.45">
      <c r="B1" s="34" t="s">
        <v>406</v>
      </c>
      <c r="D1" t="s">
        <v>407</v>
      </c>
    </row>
    <row r="2" spans="1:4" ht="25.5" x14ac:dyDescent="0.45">
      <c r="A2" s="140" t="s">
        <v>1</v>
      </c>
      <c r="B2" s="141" t="s">
        <v>39</v>
      </c>
      <c r="C2" s="142" t="s">
        <v>408</v>
      </c>
      <c r="D2" s="143" t="s">
        <v>409</v>
      </c>
    </row>
    <row r="3" spans="1:4" x14ac:dyDescent="0.45">
      <c r="A3" s="45" t="s">
        <v>410</v>
      </c>
      <c r="B3" s="144" t="s">
        <v>411</v>
      </c>
      <c r="C3" s="40">
        <v>3000000</v>
      </c>
      <c r="D3" s="75"/>
    </row>
    <row r="4" spans="1:4" x14ac:dyDescent="0.45">
      <c r="A4" s="46" t="s">
        <v>412</v>
      </c>
      <c r="B4" s="47" t="s">
        <v>413</v>
      </c>
      <c r="C4" s="35">
        <v>2500000</v>
      </c>
      <c r="D4" s="19"/>
    </row>
    <row r="5" spans="1:4" x14ac:dyDescent="0.45">
      <c r="A5" s="46" t="s">
        <v>414</v>
      </c>
      <c r="B5" s="47" t="s">
        <v>411</v>
      </c>
      <c r="C5" s="35">
        <v>10000000</v>
      </c>
      <c r="D5" s="19"/>
    </row>
    <row r="6" spans="1:4" x14ac:dyDescent="0.45">
      <c r="A6" s="46">
        <v>13</v>
      </c>
      <c r="B6" s="48" t="s">
        <v>415</v>
      </c>
      <c r="C6" s="35">
        <v>1000000</v>
      </c>
      <c r="D6" s="19"/>
    </row>
    <row r="7" spans="1:4" x14ac:dyDescent="0.45">
      <c r="A7" s="46">
        <v>16</v>
      </c>
      <c r="B7" s="48" t="s">
        <v>416</v>
      </c>
      <c r="C7" s="35">
        <v>100000</v>
      </c>
      <c r="D7" s="19"/>
    </row>
    <row r="8" spans="1:4" x14ac:dyDescent="0.45">
      <c r="A8" s="46">
        <v>19</v>
      </c>
      <c r="B8" s="48" t="s">
        <v>417</v>
      </c>
      <c r="C8" s="35">
        <v>100000</v>
      </c>
      <c r="D8" s="19"/>
    </row>
    <row r="9" spans="1:4" x14ac:dyDescent="0.45">
      <c r="A9" s="46">
        <v>24</v>
      </c>
      <c r="B9" s="48" t="s">
        <v>418</v>
      </c>
      <c r="C9" s="35">
        <v>500000</v>
      </c>
      <c r="D9" s="19"/>
    </row>
    <row r="10" spans="1:4" x14ac:dyDescent="0.45">
      <c r="A10" s="145">
        <v>2.06</v>
      </c>
      <c r="B10" s="48" t="s">
        <v>419</v>
      </c>
      <c r="C10" s="35">
        <v>1000000</v>
      </c>
      <c r="D10" s="19"/>
    </row>
    <row r="11" spans="1:4" x14ac:dyDescent="0.45">
      <c r="A11" s="145">
        <v>15</v>
      </c>
      <c r="B11" s="48" t="s">
        <v>420</v>
      </c>
      <c r="C11" s="113">
        <v>200000</v>
      </c>
      <c r="D11" s="19"/>
    </row>
    <row r="12" spans="1:4" x14ac:dyDescent="0.45">
      <c r="A12" s="46">
        <v>17</v>
      </c>
      <c r="B12" s="48" t="s">
        <v>421</v>
      </c>
      <c r="C12" s="35">
        <v>200000</v>
      </c>
      <c r="D12" s="19"/>
    </row>
    <row r="13" spans="1:4" x14ac:dyDescent="0.45">
      <c r="A13" s="46">
        <v>3.2</v>
      </c>
      <c r="B13" s="48" t="s">
        <v>422</v>
      </c>
      <c r="C13" s="35">
        <v>500000</v>
      </c>
      <c r="D13" s="19"/>
    </row>
    <row r="14" spans="1:4" x14ac:dyDescent="0.45">
      <c r="A14" s="46">
        <v>23</v>
      </c>
      <c r="B14" s="48" t="s">
        <v>423</v>
      </c>
      <c r="C14" s="35">
        <v>1000000</v>
      </c>
      <c r="D14" s="19"/>
    </row>
    <row r="15" spans="1:4" x14ac:dyDescent="0.45">
      <c r="A15" s="46">
        <v>23</v>
      </c>
      <c r="B15" s="48" t="s">
        <v>424</v>
      </c>
      <c r="C15" s="35">
        <v>50000</v>
      </c>
      <c r="D15" s="19"/>
    </row>
    <row r="16" spans="1:4" x14ac:dyDescent="0.45">
      <c r="A16" s="46">
        <v>4.13</v>
      </c>
      <c r="B16" s="48" t="s">
        <v>425</v>
      </c>
      <c r="C16" s="35">
        <v>100000</v>
      </c>
      <c r="D16" s="19"/>
    </row>
    <row r="17" spans="1:4" x14ac:dyDescent="0.45">
      <c r="A17" s="46">
        <v>18</v>
      </c>
      <c r="B17" s="48" t="s">
        <v>426</v>
      </c>
      <c r="C17" s="35">
        <v>50000</v>
      </c>
      <c r="D17" s="19"/>
    </row>
    <row r="18" spans="1:4" x14ac:dyDescent="0.45">
      <c r="A18" s="46" t="s">
        <v>427</v>
      </c>
      <c r="B18" s="48" t="s">
        <v>428</v>
      </c>
      <c r="C18" s="113">
        <v>200000</v>
      </c>
      <c r="D18" s="19"/>
    </row>
    <row r="19" spans="1:4" x14ac:dyDescent="0.45">
      <c r="A19" s="46">
        <v>3.22</v>
      </c>
      <c r="B19" s="48" t="s">
        <v>86</v>
      </c>
      <c r="C19" s="113">
        <v>3000000</v>
      </c>
      <c r="D19" s="19"/>
    </row>
    <row r="20" spans="1:4" x14ac:dyDescent="0.45">
      <c r="A20" s="46">
        <v>9.1199999999999992</v>
      </c>
      <c r="B20" s="19" t="s">
        <v>430</v>
      </c>
      <c r="C20" s="113">
        <v>100000</v>
      </c>
      <c r="D20" s="19"/>
    </row>
    <row r="21" spans="1:4" x14ac:dyDescent="0.45">
      <c r="A21" s="46">
        <v>10.23</v>
      </c>
      <c r="B21" s="19" t="s">
        <v>431</v>
      </c>
      <c r="C21" s="149">
        <v>500000</v>
      </c>
      <c r="D21" s="19"/>
    </row>
    <row r="22" spans="1:4" x14ac:dyDescent="0.45">
      <c r="A22" s="46">
        <v>12.18</v>
      </c>
      <c r="B22" s="19" t="s">
        <v>503</v>
      </c>
      <c r="C22" s="113">
        <v>300000</v>
      </c>
      <c r="D22" s="19"/>
    </row>
    <row r="23" spans="1:4" x14ac:dyDescent="0.45">
      <c r="A23" s="46"/>
      <c r="B23" s="19"/>
      <c r="D23" s="19"/>
    </row>
    <row r="24" spans="1:4" x14ac:dyDescent="0.45">
      <c r="A24" s="46"/>
      <c r="B24" s="76"/>
      <c r="D24" s="76"/>
    </row>
    <row r="25" spans="1:4" ht="25.5" x14ac:dyDescent="0.45">
      <c r="A25" s="146" t="s">
        <v>429</v>
      </c>
      <c r="B25" s="147"/>
      <c r="C25" s="148">
        <f>SUM(C3:C24)</f>
        <v>24400000</v>
      </c>
      <c r="D25" s="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workbookViewId="0">
      <selection activeCell="G22" sqref="G22:G24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7.5" style="22" customWidth="1"/>
    <col min="5" max="5" width="21.58203125" customWidth="1"/>
    <col min="6" max="6" width="15.33203125" style="6" customWidth="1"/>
    <col min="7" max="7" width="13.25" style="6" customWidth="1"/>
    <col min="8" max="8" width="13" customWidth="1"/>
    <col min="9" max="9" width="11.83203125" style="6" bestFit="1" customWidth="1"/>
    <col min="10" max="10" width="11.582031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596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597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154">
        <v>96945587</v>
      </c>
      <c r="D6" s="20">
        <v>11</v>
      </c>
      <c r="E6" t="s">
        <v>65</v>
      </c>
      <c r="F6" s="6">
        <v>196710</v>
      </c>
      <c r="G6" s="17"/>
      <c r="H6" s="19"/>
    </row>
    <row r="7" spans="1:11" x14ac:dyDescent="0.45">
      <c r="A7" t="s">
        <v>472</v>
      </c>
      <c r="C7" s="6">
        <v>6480000</v>
      </c>
      <c r="D7" s="20">
        <v>6</v>
      </c>
      <c r="E7" s="28" t="s">
        <v>493</v>
      </c>
      <c r="F7" s="15">
        <v>48000</v>
      </c>
      <c r="G7" s="17"/>
      <c r="H7" s="19"/>
    </row>
    <row r="8" spans="1:11" x14ac:dyDescent="0.45">
      <c r="A8" s="20" t="s">
        <v>468</v>
      </c>
      <c r="B8" s="28"/>
      <c r="C8" s="35"/>
      <c r="D8" s="20"/>
      <c r="E8" s="28" t="s">
        <v>536</v>
      </c>
      <c r="F8" s="6">
        <v>275400</v>
      </c>
      <c r="G8" s="17"/>
      <c r="H8" s="19"/>
      <c r="J8" s="134"/>
    </row>
    <row r="9" spans="1:11" x14ac:dyDescent="0.45">
      <c r="A9" s="72"/>
      <c r="B9" s="28"/>
      <c r="C9" s="35"/>
      <c r="D9" s="20">
        <v>4</v>
      </c>
      <c r="E9" s="28" t="s">
        <v>592</v>
      </c>
      <c r="F9" s="6">
        <v>5000000</v>
      </c>
      <c r="G9" s="17"/>
      <c r="H9" s="19"/>
    </row>
    <row r="10" spans="1:11" x14ac:dyDescent="0.45">
      <c r="D10" s="20" t="s">
        <v>587</v>
      </c>
      <c r="E10" s="28" t="s">
        <v>534</v>
      </c>
      <c r="F10" s="6">
        <v>396000</v>
      </c>
      <c r="G10" s="17"/>
      <c r="H10" s="19"/>
    </row>
    <row r="11" spans="1:11" x14ac:dyDescent="0.45">
      <c r="A11" s="20"/>
      <c r="B11" s="28"/>
      <c r="C11" s="35"/>
      <c r="D11" s="20">
        <v>24</v>
      </c>
      <c r="E11" s="28" t="s">
        <v>353</v>
      </c>
      <c r="F11" s="6">
        <v>891000</v>
      </c>
      <c r="G11" s="51"/>
      <c r="H11" s="81"/>
      <c r="I11" s="51"/>
    </row>
    <row r="12" spans="1:11" x14ac:dyDescent="0.45">
      <c r="A12" s="73"/>
      <c r="B12" s="28"/>
      <c r="D12" s="20">
        <v>18</v>
      </c>
      <c r="E12" s="28" t="s">
        <v>335</v>
      </c>
      <c r="F12" s="15">
        <v>600000</v>
      </c>
      <c r="G12" s="17"/>
      <c r="H12" s="81"/>
      <c r="I12" s="51"/>
    </row>
    <row r="13" spans="1:11" ht="17.5" x14ac:dyDescent="0.45">
      <c r="A13" s="24"/>
      <c r="B13" s="25"/>
      <c r="C13" s="36"/>
      <c r="D13" s="20" t="s">
        <v>535</v>
      </c>
      <c r="E13" s="130" t="s">
        <v>372</v>
      </c>
      <c r="F13" s="6">
        <v>340740</v>
      </c>
      <c r="G13" s="17"/>
      <c r="H13" s="81"/>
      <c r="I13" s="51"/>
    </row>
    <row r="14" spans="1:11" ht="17.5" x14ac:dyDescent="0.45">
      <c r="A14" s="98"/>
      <c r="B14" s="25"/>
      <c r="C14" s="36"/>
      <c r="D14" s="20">
        <v>28</v>
      </c>
      <c r="E14" s="130" t="s">
        <v>275</v>
      </c>
      <c r="F14" s="6">
        <v>38990</v>
      </c>
      <c r="G14" s="17"/>
      <c r="H14" s="81"/>
      <c r="I14" s="51"/>
    </row>
    <row r="15" spans="1:11" ht="17.5" x14ac:dyDescent="0.45">
      <c r="A15" s="98"/>
      <c r="B15" s="25"/>
      <c r="C15" s="36"/>
      <c r="D15" s="20">
        <v>15</v>
      </c>
      <c r="E15" s="28" t="s">
        <v>588</v>
      </c>
      <c r="F15" s="6">
        <v>600000</v>
      </c>
      <c r="G15" s="17"/>
      <c r="I15" s="51"/>
    </row>
    <row r="16" spans="1:11" ht="17.5" x14ac:dyDescent="0.45">
      <c r="A16" s="98"/>
      <c r="B16" s="25"/>
      <c r="C16" s="36"/>
      <c r="D16" s="20">
        <v>14</v>
      </c>
      <c r="E16" s="28" t="s">
        <v>589</v>
      </c>
      <c r="F16" s="6">
        <v>43870</v>
      </c>
      <c r="G16" s="17"/>
      <c r="I16" s="35"/>
      <c r="J16" s="134"/>
    </row>
    <row r="17" spans="1:10" ht="17.5" x14ac:dyDescent="0.45">
      <c r="A17" s="98"/>
      <c r="B17" s="25"/>
      <c r="C17" s="36"/>
      <c r="D17" s="20">
        <v>15</v>
      </c>
      <c r="E17" s="28" t="s">
        <v>594</v>
      </c>
      <c r="F17" s="6">
        <v>300000</v>
      </c>
      <c r="G17" s="17"/>
      <c r="H17" t="s">
        <v>595</v>
      </c>
      <c r="I17" s="35"/>
    </row>
    <row r="18" spans="1:10" ht="17.5" x14ac:dyDescent="0.45">
      <c r="A18" s="98"/>
      <c r="B18" s="25"/>
      <c r="C18" s="36"/>
      <c r="D18" s="20" t="s">
        <v>590</v>
      </c>
      <c r="E18" s="28" t="s">
        <v>591</v>
      </c>
      <c r="F18" s="6">
        <v>102240</v>
      </c>
      <c r="G18" s="17"/>
      <c r="I18" s="35"/>
      <c r="J18" s="134"/>
    </row>
    <row r="19" spans="1:10" ht="17.5" x14ac:dyDescent="0.45">
      <c r="A19" s="98"/>
      <c r="B19" s="25"/>
      <c r="C19" s="36"/>
      <c r="D19" s="20">
        <v>23</v>
      </c>
      <c r="E19" s="22" t="s">
        <v>593</v>
      </c>
      <c r="F19" s="6">
        <v>2000000</v>
      </c>
      <c r="G19" s="17"/>
      <c r="H19" s="19"/>
    </row>
    <row r="20" spans="1:10" ht="17.5" x14ac:dyDescent="0.45">
      <c r="A20" s="98"/>
      <c r="B20" s="25"/>
      <c r="C20" s="36"/>
      <c r="D20" s="20">
        <v>10</v>
      </c>
      <c r="E20" s="20" t="s">
        <v>538</v>
      </c>
      <c r="F20" s="6">
        <v>900</v>
      </c>
      <c r="G20" s="17"/>
      <c r="H20" s="19"/>
    </row>
    <row r="21" spans="1:10" x14ac:dyDescent="0.45">
      <c r="B21" s="28"/>
      <c r="D21" s="20">
        <v>24</v>
      </c>
      <c r="E21" s="22" t="s">
        <v>598</v>
      </c>
      <c r="F21" s="6">
        <v>100000</v>
      </c>
      <c r="G21" s="17"/>
      <c r="H21" s="19"/>
      <c r="J21" s="134"/>
    </row>
    <row r="22" spans="1:10" ht="20.25" customHeight="1" x14ac:dyDescent="0.45">
      <c r="A22" s="94" t="s">
        <v>119</v>
      </c>
      <c r="B22" s="95"/>
      <c r="C22" s="96">
        <f>SUM(C6:C21)</f>
        <v>103425587</v>
      </c>
      <c r="D22" s="71" t="s">
        <v>20</v>
      </c>
      <c r="E22" s="25"/>
      <c r="F22" s="26">
        <f>SUM(F6:F21)</f>
        <v>10933850</v>
      </c>
      <c r="G22" s="27">
        <v>92491737</v>
      </c>
      <c r="H22" s="19"/>
    </row>
    <row r="23" spans="1:10" ht="20.25" customHeight="1" x14ac:dyDescent="0.45">
      <c r="D23" s="151" t="s">
        <v>467</v>
      </c>
      <c r="E23" s="39" t="s">
        <v>14</v>
      </c>
      <c r="F23" s="40"/>
      <c r="G23" s="41">
        <v>4623472</v>
      </c>
      <c r="H23" s="37"/>
      <c r="J23" s="134"/>
    </row>
    <row r="24" spans="1:10" x14ac:dyDescent="0.45">
      <c r="D24" s="21"/>
      <c r="E24" s="1" t="s">
        <v>13</v>
      </c>
      <c r="F24" s="38"/>
      <c r="G24" s="16">
        <v>87868265</v>
      </c>
      <c r="H24" s="16"/>
      <c r="J24" s="134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B1" workbookViewId="0">
      <selection activeCell="C19" sqref="C19"/>
    </sheetView>
  </sheetViews>
  <sheetFormatPr defaultRowHeight="17" x14ac:dyDescent="0.45"/>
  <cols>
    <col min="1" max="1" width="7" style="33" customWidth="1"/>
    <col min="2" max="2" width="21.9140625" style="22" customWidth="1"/>
    <col min="3" max="3" width="13" style="6" customWidth="1"/>
    <col min="4" max="5" width="13.9140625" style="6" customWidth="1"/>
    <col min="6" max="6" width="13.33203125" style="6" customWidth="1"/>
    <col min="7" max="7" width="16.5" style="6" customWidth="1"/>
    <col min="9" max="9" width="12.58203125" bestFit="1" customWidth="1"/>
    <col min="10" max="10" width="9.33203125" customWidth="1"/>
    <col min="11" max="11" width="11.08203125" customWidth="1"/>
    <col min="13" max="13" width="9.83203125" bestFit="1" customWidth="1"/>
  </cols>
  <sheetData>
    <row r="1" spans="1:14" ht="19.5" customHeight="1" x14ac:dyDescent="0.45">
      <c r="B1" s="34" t="s">
        <v>121</v>
      </c>
      <c r="G1" s="14" t="s">
        <v>604</v>
      </c>
    </row>
    <row r="2" spans="1:14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159" t="s">
        <v>600</v>
      </c>
      <c r="G2" s="30" t="s">
        <v>28</v>
      </c>
      <c r="H2" s="14"/>
    </row>
    <row r="3" spans="1:14" ht="21" customHeight="1" x14ac:dyDescent="0.45">
      <c r="A3" s="43">
        <v>18.07</v>
      </c>
      <c r="B3" s="32" t="s">
        <v>50</v>
      </c>
      <c r="C3" s="56">
        <v>24400000</v>
      </c>
      <c r="D3" s="57">
        <f>G3-E3-C3</f>
        <v>147340000</v>
      </c>
      <c r="E3" s="56">
        <v>33860000</v>
      </c>
      <c r="F3" s="158"/>
      <c r="G3" s="56">
        <v>205600000</v>
      </c>
    </row>
    <row r="4" spans="1:14" ht="17.5" x14ac:dyDescent="0.45">
      <c r="A4" s="77" t="s">
        <v>379</v>
      </c>
      <c r="B4" s="19"/>
      <c r="C4" s="27"/>
      <c r="D4" s="154"/>
      <c r="E4" s="154"/>
      <c r="F4" s="27"/>
      <c r="H4" s="81"/>
    </row>
    <row r="5" spans="1:14" ht="17.5" x14ac:dyDescent="0.45">
      <c r="A5" s="77" t="s">
        <v>120</v>
      </c>
      <c r="B5" s="78" t="s">
        <v>542</v>
      </c>
      <c r="C5" s="27"/>
      <c r="D5" s="154">
        <f>G5-F5-E5</f>
        <v>2560000</v>
      </c>
      <c r="E5" s="56">
        <f>E6-E3</f>
        <v>2870000</v>
      </c>
      <c r="F5" s="158">
        <v>1050000</v>
      </c>
      <c r="G5" s="26">
        <v>6480000</v>
      </c>
    </row>
    <row r="6" spans="1:14" s="42" customFormat="1" ht="19.5" customHeight="1" x14ac:dyDescent="0.45">
      <c r="A6" s="54" t="s">
        <v>29</v>
      </c>
      <c r="B6" s="55"/>
      <c r="C6" s="56">
        <v>24400000</v>
      </c>
      <c r="D6" s="57">
        <f>G6-F6-E6-C6</f>
        <v>149900000</v>
      </c>
      <c r="E6" s="56">
        <v>36730000</v>
      </c>
      <c r="F6" s="158">
        <v>1050000</v>
      </c>
      <c r="G6" s="56">
        <f>G3+G5</f>
        <v>212080000</v>
      </c>
    </row>
    <row r="7" spans="1:14" ht="17.5" x14ac:dyDescent="0.45">
      <c r="A7" s="13" t="s">
        <v>34</v>
      </c>
      <c r="B7" s="59" t="s">
        <v>30</v>
      </c>
      <c r="C7" s="57"/>
      <c r="D7" s="57"/>
      <c r="E7" s="57"/>
      <c r="F7" s="57"/>
      <c r="G7" s="56">
        <f>G4+G6</f>
        <v>212080000</v>
      </c>
      <c r="H7" t="s">
        <v>607</v>
      </c>
      <c r="M7" s="22"/>
    </row>
    <row r="8" spans="1:14" x14ac:dyDescent="0.45">
      <c r="A8" s="46"/>
      <c r="B8" s="53" t="s">
        <v>281</v>
      </c>
      <c r="C8" s="60"/>
      <c r="D8" s="61"/>
      <c r="E8" s="61"/>
      <c r="F8" s="62"/>
      <c r="G8" s="63">
        <v>18500400</v>
      </c>
      <c r="H8" t="s">
        <v>280</v>
      </c>
    </row>
    <row r="9" spans="1:14" x14ac:dyDescent="0.45">
      <c r="A9" s="46"/>
      <c r="B9" s="53" t="s">
        <v>276</v>
      </c>
      <c r="C9" s="60"/>
      <c r="D9" s="61"/>
      <c r="E9" s="61"/>
      <c r="F9" s="62"/>
      <c r="G9" s="63">
        <v>23233000</v>
      </c>
      <c r="H9" t="s">
        <v>260</v>
      </c>
      <c r="I9" t="s">
        <v>261</v>
      </c>
      <c r="J9" t="s">
        <v>262</v>
      </c>
      <c r="K9" t="s">
        <v>277</v>
      </c>
      <c r="L9" t="s">
        <v>303</v>
      </c>
      <c r="M9" t="s">
        <v>336</v>
      </c>
    </row>
    <row r="10" spans="1:14" x14ac:dyDescent="0.45">
      <c r="A10" s="46"/>
      <c r="B10" s="53" t="s">
        <v>155</v>
      </c>
      <c r="C10" s="53"/>
      <c r="D10" s="61"/>
      <c r="E10" s="61"/>
      <c r="F10" s="62"/>
      <c r="G10" s="63">
        <v>3038000</v>
      </c>
      <c r="M10" t="s">
        <v>352</v>
      </c>
    </row>
    <row r="11" spans="1:14" x14ac:dyDescent="0.45">
      <c r="A11" s="46"/>
      <c r="B11" s="108" t="s">
        <v>208</v>
      </c>
      <c r="C11" s="109"/>
      <c r="D11" s="91"/>
      <c r="E11" s="91"/>
      <c r="F11" s="11"/>
      <c r="G11" s="63">
        <v>24630800</v>
      </c>
      <c r="M11" t="s">
        <v>382</v>
      </c>
      <c r="N11" t="s">
        <v>405</v>
      </c>
    </row>
    <row r="12" spans="1:14" x14ac:dyDescent="0.45">
      <c r="A12" s="46"/>
      <c r="B12" s="108" t="s">
        <v>608</v>
      </c>
      <c r="C12" s="109"/>
      <c r="D12" s="91"/>
      <c r="E12" s="91"/>
      <c r="F12" s="11"/>
      <c r="G12" s="63">
        <v>10000000</v>
      </c>
      <c r="I12" s="134"/>
      <c r="M12" t="s">
        <v>471</v>
      </c>
    </row>
    <row r="13" spans="1:14" x14ac:dyDescent="0.45">
      <c r="A13" s="46"/>
      <c r="B13" s="108" t="s">
        <v>602</v>
      </c>
      <c r="C13" s="109"/>
      <c r="D13" s="91"/>
      <c r="E13" s="91"/>
      <c r="F13" s="11"/>
      <c r="G13" s="63">
        <v>2000000</v>
      </c>
      <c r="I13" s="134"/>
      <c r="M13" s="110" t="s">
        <v>494</v>
      </c>
    </row>
    <row r="14" spans="1:14" x14ac:dyDescent="0.45">
      <c r="A14" s="46"/>
      <c r="B14" s="20" t="s">
        <v>33</v>
      </c>
      <c r="C14" s="51"/>
      <c r="D14" s="35"/>
      <c r="E14" s="35"/>
      <c r="F14" s="15"/>
      <c r="G14" s="17">
        <v>5436530</v>
      </c>
      <c r="M14" s="110" t="s">
        <v>543</v>
      </c>
      <c r="N14">
        <v>6880</v>
      </c>
    </row>
    <row r="15" spans="1:14" x14ac:dyDescent="0.45">
      <c r="A15" s="46"/>
      <c r="B15" s="20" t="s">
        <v>546</v>
      </c>
      <c r="C15" s="51"/>
      <c r="D15" s="35"/>
      <c r="E15" s="35"/>
      <c r="F15" s="15"/>
      <c r="G15" s="17">
        <v>4427000</v>
      </c>
      <c r="H15" t="s">
        <v>544</v>
      </c>
      <c r="M15" t="s">
        <v>601</v>
      </c>
      <c r="N15">
        <v>7200</v>
      </c>
    </row>
    <row r="16" spans="1:14" x14ac:dyDescent="0.45">
      <c r="A16" s="46"/>
      <c r="B16" s="20" t="s">
        <v>207</v>
      </c>
      <c r="C16" s="51"/>
      <c r="D16" s="35"/>
      <c r="E16" s="35"/>
      <c r="F16" s="15"/>
      <c r="G16" s="17">
        <v>1000000</v>
      </c>
      <c r="N16">
        <v>7600</v>
      </c>
    </row>
    <row r="17" spans="1:11" x14ac:dyDescent="0.45">
      <c r="A17" s="46"/>
      <c r="B17" s="64" t="s">
        <v>545</v>
      </c>
      <c r="C17" s="51"/>
      <c r="D17" s="35"/>
      <c r="E17" s="35"/>
      <c r="F17" s="15"/>
      <c r="G17" s="17">
        <v>16094833</v>
      </c>
    </row>
    <row r="18" spans="1:11" x14ac:dyDescent="0.45">
      <c r="A18" s="46"/>
      <c r="B18" s="64" t="s">
        <v>609</v>
      </c>
      <c r="C18" s="51"/>
      <c r="D18" s="35"/>
      <c r="E18" s="35"/>
      <c r="F18" s="15"/>
      <c r="G18" s="17">
        <v>6600000</v>
      </c>
      <c r="J18" s="134"/>
    </row>
    <row r="19" spans="1:11" x14ac:dyDescent="0.45">
      <c r="A19" s="46"/>
      <c r="B19" s="20" t="s">
        <v>603</v>
      </c>
      <c r="C19" s="51"/>
      <c r="D19" s="35"/>
      <c r="E19" s="35"/>
      <c r="F19" s="15"/>
      <c r="G19" s="17">
        <v>4627700</v>
      </c>
      <c r="H19" t="s">
        <v>606</v>
      </c>
      <c r="I19" s="134"/>
      <c r="J19" s="134"/>
      <c r="K19" s="134"/>
    </row>
    <row r="20" spans="1:11" x14ac:dyDescent="0.45">
      <c r="A20" s="46"/>
      <c r="C20" s="52"/>
      <c r="D20" s="38"/>
      <c r="E20" s="38"/>
      <c r="F20" s="38"/>
      <c r="G20" s="18"/>
      <c r="H20" s="81"/>
      <c r="I20" s="134"/>
    </row>
    <row r="21" spans="1:11" ht="17.5" x14ac:dyDescent="0.45">
      <c r="A21" s="46"/>
      <c r="B21" s="24" t="s">
        <v>32</v>
      </c>
      <c r="C21" s="58"/>
      <c r="D21" s="58"/>
      <c r="E21" s="58"/>
      <c r="F21" s="58"/>
      <c r="G21" s="139">
        <f>G7-G8-G9-G10-G11-G12-G13-G22</f>
        <v>38186063</v>
      </c>
      <c r="I21" s="134"/>
      <c r="J21" s="134"/>
    </row>
    <row r="22" spans="1:11" ht="17.5" x14ac:dyDescent="0.45">
      <c r="A22" s="46"/>
      <c r="B22" s="55" t="s">
        <v>255</v>
      </c>
      <c r="C22" s="57"/>
      <c r="D22" s="57"/>
      <c r="E22" s="57"/>
      <c r="F22" s="57"/>
      <c r="G22" s="27">
        <v>92491737</v>
      </c>
      <c r="H22" t="s">
        <v>605</v>
      </c>
    </row>
    <row r="23" spans="1:11" x14ac:dyDescent="0.45">
      <c r="A23" s="46"/>
      <c r="B23" s="47" t="s">
        <v>31</v>
      </c>
      <c r="C23" s="35"/>
      <c r="D23" s="35"/>
      <c r="E23" s="35"/>
      <c r="F23" s="35"/>
      <c r="G23" s="41">
        <v>4623472</v>
      </c>
      <c r="I23" s="134"/>
    </row>
    <row r="24" spans="1:11" x14ac:dyDescent="0.45">
      <c r="A24" s="74"/>
      <c r="B24" s="5" t="s">
        <v>13</v>
      </c>
      <c r="C24" s="38"/>
      <c r="D24" s="38"/>
      <c r="E24" s="38"/>
      <c r="F24" s="38"/>
      <c r="G24" s="16">
        <v>87868265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92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51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56</v>
      </c>
      <c r="F18" s="19" t="s">
        <v>54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55</v>
      </c>
      <c r="F20" s="19" t="s">
        <v>53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66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66</v>
      </c>
      <c r="F22" s="76"/>
    </row>
    <row r="23" spans="1:7" x14ac:dyDescent="0.45">
      <c r="A23" s="65" t="s">
        <v>52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57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58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59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60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61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62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63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64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67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68</v>
      </c>
      <c r="C33" s="49">
        <v>20000</v>
      </c>
      <c r="D33" s="84"/>
      <c r="E33" s="75"/>
      <c r="F33" s="82"/>
    </row>
    <row r="34" spans="1:9" x14ac:dyDescent="0.45">
      <c r="A34" s="19" t="s">
        <v>69</v>
      </c>
      <c r="C34" s="17">
        <v>120000</v>
      </c>
      <c r="D34" s="81"/>
      <c r="E34" s="19"/>
      <c r="F34" s="37"/>
    </row>
    <row r="35" spans="1:9" x14ac:dyDescent="0.45">
      <c r="A35" s="78" t="s">
        <v>70</v>
      </c>
      <c r="C35" s="17">
        <v>100000</v>
      </c>
      <c r="D35" s="81"/>
      <c r="E35" s="19"/>
      <c r="F35" s="37"/>
    </row>
    <row r="36" spans="1:9" x14ac:dyDescent="0.45">
      <c r="A36" s="78" t="s">
        <v>71</v>
      </c>
      <c r="C36" s="17">
        <v>360000</v>
      </c>
      <c r="D36" s="85">
        <v>72000</v>
      </c>
      <c r="E36" s="19">
        <v>12.26</v>
      </c>
      <c r="F36" s="37" t="s">
        <v>116</v>
      </c>
    </row>
    <row r="37" spans="1:9" x14ac:dyDescent="0.45">
      <c r="A37" s="78" t="s">
        <v>72</v>
      </c>
      <c r="C37" s="17">
        <v>40000</v>
      </c>
      <c r="D37" s="81"/>
      <c r="E37" s="19"/>
      <c r="F37" s="37"/>
    </row>
    <row r="38" spans="1:9" x14ac:dyDescent="0.45">
      <c r="A38" s="78" t="s">
        <v>73</v>
      </c>
      <c r="C38" s="17">
        <v>60000</v>
      </c>
      <c r="D38" s="81"/>
      <c r="E38" s="19"/>
      <c r="F38" s="37"/>
    </row>
    <row r="39" spans="1:9" x14ac:dyDescent="0.45">
      <c r="A39" s="78" t="s">
        <v>74</v>
      </c>
      <c r="C39" s="17">
        <v>100000</v>
      </c>
      <c r="D39" s="81"/>
      <c r="E39" s="19"/>
      <c r="F39" s="37"/>
    </row>
    <row r="40" spans="1:9" x14ac:dyDescent="0.45">
      <c r="A40" s="78" t="s">
        <v>75</v>
      </c>
      <c r="C40" s="50">
        <v>80000</v>
      </c>
      <c r="D40" s="81"/>
      <c r="E40" s="19"/>
      <c r="F40" s="37"/>
    </row>
    <row r="41" spans="1:9" x14ac:dyDescent="0.45">
      <c r="A41" s="78" t="s">
        <v>76</v>
      </c>
      <c r="C41" s="17">
        <v>80000</v>
      </c>
      <c r="D41" s="81"/>
      <c r="E41" s="19"/>
      <c r="F41" s="37"/>
      <c r="G41" t="s">
        <v>135</v>
      </c>
    </row>
    <row r="42" spans="1:9" x14ac:dyDescent="0.45">
      <c r="A42" s="78" t="s">
        <v>77</v>
      </c>
      <c r="C42" s="17">
        <v>100000</v>
      </c>
      <c r="D42" s="81"/>
      <c r="E42" s="19"/>
      <c r="F42" s="37"/>
      <c r="I42" t="s">
        <v>106</v>
      </c>
    </row>
    <row r="43" spans="1:9" x14ac:dyDescent="0.45">
      <c r="A43" s="78" t="s">
        <v>78</v>
      </c>
      <c r="C43" s="17">
        <v>80000</v>
      </c>
      <c r="D43" s="81"/>
      <c r="E43" s="19"/>
      <c r="F43" s="37"/>
    </row>
    <row r="44" spans="1:9" x14ac:dyDescent="0.45">
      <c r="A44" s="78" t="s">
        <v>79</v>
      </c>
      <c r="C44" s="17">
        <v>20000</v>
      </c>
      <c r="D44" s="81"/>
      <c r="E44" s="19"/>
      <c r="F44" s="37"/>
    </row>
    <row r="45" spans="1:9" x14ac:dyDescent="0.45">
      <c r="A45" s="78" t="s">
        <v>80</v>
      </c>
      <c r="C45" s="17">
        <v>40000</v>
      </c>
      <c r="D45" s="81"/>
      <c r="E45" s="19"/>
      <c r="F45" s="37"/>
    </row>
    <row r="46" spans="1:9" x14ac:dyDescent="0.45">
      <c r="A46" s="78" t="s">
        <v>81</v>
      </c>
      <c r="C46" s="17">
        <v>80000</v>
      </c>
      <c r="D46" s="81"/>
      <c r="E46" s="19"/>
      <c r="F46" s="37"/>
    </row>
    <row r="47" spans="1:9" x14ac:dyDescent="0.45">
      <c r="A47" s="78" t="s">
        <v>82</v>
      </c>
      <c r="C47" s="17">
        <v>60000</v>
      </c>
      <c r="D47" s="86"/>
      <c r="E47" s="19"/>
      <c r="F47" s="37"/>
    </row>
    <row r="48" spans="1:9" x14ac:dyDescent="0.45">
      <c r="A48" s="83" t="s">
        <v>105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108</v>
      </c>
      <c r="C49" s="49">
        <v>3140000</v>
      </c>
      <c r="D49" s="49">
        <v>628000</v>
      </c>
      <c r="E49" s="75">
        <v>12.26</v>
      </c>
      <c r="F49" s="75" t="s">
        <v>110</v>
      </c>
    </row>
    <row r="50" spans="1:7" x14ac:dyDescent="0.45">
      <c r="A50" s="19" t="s">
        <v>83</v>
      </c>
      <c r="C50" s="17">
        <v>820000</v>
      </c>
      <c r="D50" s="17">
        <v>164000</v>
      </c>
      <c r="E50" s="19">
        <v>12.26</v>
      </c>
      <c r="F50" s="19" t="s">
        <v>116</v>
      </c>
    </row>
    <row r="51" spans="1:7" x14ac:dyDescent="0.45">
      <c r="A51" s="78" t="s">
        <v>84</v>
      </c>
      <c r="C51" s="17">
        <v>240000</v>
      </c>
      <c r="D51" s="17">
        <v>48000</v>
      </c>
      <c r="E51" s="19">
        <v>12.26</v>
      </c>
      <c r="F51" s="19" t="s">
        <v>117</v>
      </c>
    </row>
    <row r="52" spans="1:7" x14ac:dyDescent="0.45">
      <c r="A52" s="78" t="s">
        <v>85</v>
      </c>
      <c r="C52" s="17">
        <v>60000</v>
      </c>
      <c r="D52" s="17"/>
      <c r="E52" s="19"/>
      <c r="F52" s="19"/>
    </row>
    <row r="53" spans="1:7" x14ac:dyDescent="0.45">
      <c r="A53" s="78" t="s">
        <v>86</v>
      </c>
      <c r="C53" s="17">
        <v>40000</v>
      </c>
      <c r="D53" s="17"/>
      <c r="E53" s="19"/>
      <c r="F53" s="19"/>
    </row>
    <row r="54" spans="1:7" x14ac:dyDescent="0.45">
      <c r="A54" s="78" t="s">
        <v>87</v>
      </c>
      <c r="C54" s="17">
        <v>80000</v>
      </c>
      <c r="D54" s="17"/>
      <c r="E54" s="19"/>
      <c r="F54" s="19"/>
    </row>
    <row r="55" spans="1:7" x14ac:dyDescent="0.45">
      <c r="A55" s="78" t="s">
        <v>88</v>
      </c>
      <c r="C55" s="17">
        <v>1540000</v>
      </c>
      <c r="D55" s="17">
        <v>308000</v>
      </c>
      <c r="E55" s="19">
        <v>12.26</v>
      </c>
      <c r="F55" s="19" t="s">
        <v>111</v>
      </c>
    </row>
    <row r="56" spans="1:7" x14ac:dyDescent="0.45">
      <c r="A56" s="78" t="s">
        <v>112</v>
      </c>
      <c r="C56" s="17">
        <v>100000</v>
      </c>
      <c r="D56" s="17"/>
      <c r="E56" s="19"/>
      <c r="F56" s="19"/>
    </row>
    <row r="57" spans="1:7" x14ac:dyDescent="0.45">
      <c r="A57" s="78" t="s">
        <v>89</v>
      </c>
      <c r="C57" s="17">
        <v>40000</v>
      </c>
      <c r="D57" s="17"/>
      <c r="E57" s="19"/>
      <c r="F57" s="19"/>
    </row>
    <row r="58" spans="1:7" x14ac:dyDescent="0.45">
      <c r="A58" s="78" t="s">
        <v>90</v>
      </c>
      <c r="C58" s="17">
        <v>60000</v>
      </c>
      <c r="D58" s="17"/>
      <c r="E58" s="19"/>
      <c r="F58" s="19"/>
      <c r="G58" t="s">
        <v>156</v>
      </c>
    </row>
    <row r="59" spans="1:7" x14ac:dyDescent="0.45">
      <c r="A59" s="78" t="s">
        <v>91</v>
      </c>
      <c r="C59" s="17">
        <v>80000</v>
      </c>
      <c r="D59" s="17"/>
      <c r="E59" s="19"/>
      <c r="F59" s="19"/>
    </row>
    <row r="60" spans="1:7" x14ac:dyDescent="0.45">
      <c r="A60" s="78" t="s">
        <v>92</v>
      </c>
      <c r="C60" s="17">
        <v>80000</v>
      </c>
      <c r="D60" s="17"/>
      <c r="E60" s="19"/>
      <c r="F60" s="19"/>
    </row>
    <row r="61" spans="1:7" x14ac:dyDescent="0.45">
      <c r="A61" s="78" t="s">
        <v>93</v>
      </c>
      <c r="C61" s="17">
        <v>60000</v>
      </c>
      <c r="D61" s="17"/>
      <c r="E61" s="19"/>
      <c r="F61" s="19"/>
    </row>
    <row r="62" spans="1:7" x14ac:dyDescent="0.45">
      <c r="A62" s="78" t="s">
        <v>94</v>
      </c>
      <c r="C62" s="17">
        <v>120000</v>
      </c>
      <c r="D62" s="17">
        <v>24000</v>
      </c>
      <c r="E62" s="19">
        <v>12.26</v>
      </c>
      <c r="F62" s="19" t="s">
        <v>118</v>
      </c>
    </row>
    <row r="63" spans="1:7" x14ac:dyDescent="0.45">
      <c r="A63" s="78" t="s">
        <v>95</v>
      </c>
      <c r="C63" s="17">
        <v>140000</v>
      </c>
      <c r="D63" s="17">
        <v>28000</v>
      </c>
      <c r="E63" s="19">
        <v>12.26</v>
      </c>
      <c r="F63" s="19" t="s">
        <v>118</v>
      </c>
    </row>
    <row r="64" spans="1:7" x14ac:dyDescent="0.45">
      <c r="A64" s="78" t="s">
        <v>96</v>
      </c>
      <c r="C64" s="17">
        <v>40000</v>
      </c>
      <c r="D64" s="17"/>
      <c r="E64" s="19"/>
      <c r="F64" s="19"/>
    </row>
    <row r="65" spans="1:6" x14ac:dyDescent="0.45">
      <c r="A65" s="78" t="s">
        <v>97</v>
      </c>
      <c r="C65" s="17">
        <v>440000</v>
      </c>
      <c r="D65" s="17">
        <v>88000</v>
      </c>
      <c r="E65" s="19">
        <v>12.26</v>
      </c>
      <c r="F65" s="19" t="s">
        <v>113</v>
      </c>
    </row>
    <row r="66" spans="1:6" x14ac:dyDescent="0.45">
      <c r="A66" s="78" t="s">
        <v>109</v>
      </c>
      <c r="C66" s="17">
        <v>280000</v>
      </c>
      <c r="D66" s="17">
        <v>56000</v>
      </c>
      <c r="E66" s="19">
        <v>12.26</v>
      </c>
      <c r="F66" s="19" t="s">
        <v>113</v>
      </c>
    </row>
    <row r="67" spans="1:6" x14ac:dyDescent="0.45">
      <c r="A67" s="78" t="s">
        <v>98</v>
      </c>
      <c r="C67" s="17">
        <v>120000</v>
      </c>
      <c r="D67" s="17"/>
      <c r="E67" s="19"/>
      <c r="F67" s="19"/>
    </row>
    <row r="68" spans="1:6" x14ac:dyDescent="0.45">
      <c r="A68" s="88" t="s">
        <v>107</v>
      </c>
      <c r="C68" s="89">
        <v>120000</v>
      </c>
      <c r="D68" s="17"/>
      <c r="E68" s="19"/>
      <c r="F68" s="19"/>
    </row>
    <row r="69" spans="1:6" x14ac:dyDescent="0.45">
      <c r="A69" s="78" t="s">
        <v>99</v>
      </c>
      <c r="C69" s="17">
        <v>2060000</v>
      </c>
      <c r="D69" s="17">
        <v>412000</v>
      </c>
      <c r="E69" s="19">
        <v>12.26</v>
      </c>
      <c r="F69" s="19" t="s">
        <v>114</v>
      </c>
    </row>
    <row r="70" spans="1:6" x14ac:dyDescent="0.45">
      <c r="A70" s="78" t="s">
        <v>101</v>
      </c>
      <c r="C70" s="17">
        <v>60000</v>
      </c>
      <c r="D70" s="17"/>
      <c r="E70" s="19"/>
      <c r="F70" s="19"/>
    </row>
    <row r="71" spans="1:6" x14ac:dyDescent="0.45">
      <c r="A71" s="78" t="s">
        <v>100</v>
      </c>
      <c r="C71" s="17">
        <v>10140000</v>
      </c>
      <c r="D71" s="17">
        <v>2028000</v>
      </c>
      <c r="E71" s="19">
        <v>12.26</v>
      </c>
      <c r="F71" s="19" t="s">
        <v>115</v>
      </c>
    </row>
    <row r="72" spans="1:6" x14ac:dyDescent="0.45">
      <c r="A72" s="19" t="s">
        <v>123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0" t="s">
        <v>122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129</v>
      </c>
      <c r="B75" s="6"/>
      <c r="C75" s="49">
        <v>80000</v>
      </c>
      <c r="D75" s="6">
        <v>16000</v>
      </c>
      <c r="E75" s="105">
        <v>6.25E-2</v>
      </c>
      <c r="F75" s="6"/>
    </row>
    <row r="76" spans="1:6" x14ac:dyDescent="0.45">
      <c r="A76" s="19" t="s">
        <v>130</v>
      </c>
      <c r="B76" s="6"/>
      <c r="C76" s="17">
        <v>20000</v>
      </c>
      <c r="E76" s="6"/>
      <c r="F76" s="6"/>
    </row>
    <row r="77" spans="1:6" x14ac:dyDescent="0.45">
      <c r="A77" s="78" t="s">
        <v>131</v>
      </c>
      <c r="B77" s="6"/>
      <c r="C77" s="17">
        <v>40000</v>
      </c>
      <c r="E77" s="6"/>
      <c r="F77" s="6"/>
    </row>
    <row r="78" spans="1:6" x14ac:dyDescent="0.45">
      <c r="A78" s="78" t="s">
        <v>132</v>
      </c>
      <c r="B78" s="6"/>
      <c r="C78" s="17">
        <v>60000</v>
      </c>
      <c r="E78" s="6"/>
      <c r="F78" s="6"/>
    </row>
    <row r="79" spans="1:6" x14ac:dyDescent="0.45">
      <c r="A79" s="78" t="s">
        <v>133</v>
      </c>
      <c r="B79" s="6"/>
      <c r="C79" s="17">
        <v>60000</v>
      </c>
      <c r="E79" s="6"/>
      <c r="F79" s="6"/>
    </row>
    <row r="80" spans="1:6" x14ac:dyDescent="0.45">
      <c r="A80" s="78" t="s">
        <v>134</v>
      </c>
      <c r="B80" s="6"/>
      <c r="C80" s="17">
        <v>80000</v>
      </c>
      <c r="E80" s="6"/>
      <c r="F80" s="6"/>
    </row>
    <row r="81" spans="1:6" x14ac:dyDescent="0.45">
      <c r="A81" s="78" t="s">
        <v>124</v>
      </c>
      <c r="B81" s="6"/>
      <c r="C81" s="17"/>
      <c r="E81" s="6"/>
      <c r="F81" s="6"/>
    </row>
    <row r="82" spans="1:6" x14ac:dyDescent="0.45">
      <c r="A82" s="78" t="s">
        <v>125</v>
      </c>
      <c r="B82" s="6"/>
      <c r="C82" s="17"/>
      <c r="E82" s="6"/>
      <c r="F82" s="6"/>
    </row>
    <row r="83" spans="1:6" x14ac:dyDescent="0.45">
      <c r="A83" s="78" t="s">
        <v>126</v>
      </c>
      <c r="B83" s="6"/>
      <c r="C83" s="17"/>
      <c r="E83" s="6"/>
      <c r="F83" s="6"/>
    </row>
    <row r="84" spans="1:6" x14ac:dyDescent="0.45">
      <c r="A84" s="78" t="s">
        <v>127</v>
      </c>
      <c r="B84" s="6"/>
      <c r="C84" s="17"/>
      <c r="E84" s="6"/>
      <c r="F84" s="6"/>
    </row>
    <row r="85" spans="1:6" x14ac:dyDescent="0.45">
      <c r="A85" s="78" t="s">
        <v>128</v>
      </c>
      <c r="B85" s="6"/>
      <c r="C85" s="17"/>
      <c r="E85" s="6"/>
      <c r="F85" s="6"/>
    </row>
    <row r="86" spans="1:6" x14ac:dyDescent="0.45">
      <c r="A86" s="78" t="s">
        <v>136</v>
      </c>
      <c r="B86" s="6"/>
      <c r="C86" s="17">
        <v>40000</v>
      </c>
      <c r="E86" s="6"/>
      <c r="F86" s="6"/>
    </row>
    <row r="87" spans="1:6" x14ac:dyDescent="0.45">
      <c r="A87" s="78" t="s">
        <v>137</v>
      </c>
      <c r="B87" s="6"/>
      <c r="C87" s="17"/>
      <c r="E87" s="6"/>
      <c r="F87" s="6"/>
    </row>
    <row r="88" spans="1:6" x14ac:dyDescent="0.45">
      <c r="A88" s="78" t="s">
        <v>138</v>
      </c>
      <c r="B88" s="6"/>
      <c r="C88" s="17"/>
      <c r="E88" s="6"/>
      <c r="F88" s="6"/>
    </row>
    <row r="89" spans="1:6" x14ac:dyDescent="0.45">
      <c r="A89" s="78" t="s">
        <v>139</v>
      </c>
      <c r="B89" s="6"/>
      <c r="C89" s="17"/>
      <c r="E89" s="6"/>
      <c r="F89" s="6"/>
    </row>
    <row r="90" spans="1:6" x14ac:dyDescent="0.45">
      <c r="A90" s="78" t="s">
        <v>140</v>
      </c>
      <c r="B90" s="6"/>
      <c r="C90" s="17"/>
      <c r="E90" s="6"/>
      <c r="F90" t="s">
        <v>158</v>
      </c>
    </row>
    <row r="91" spans="1:6" x14ac:dyDescent="0.45">
      <c r="A91" s="78" t="s">
        <v>141</v>
      </c>
      <c r="B91" s="6"/>
      <c r="C91" s="17">
        <v>80000</v>
      </c>
      <c r="E91" s="6"/>
      <c r="F91" s="6"/>
    </row>
    <row r="92" spans="1:6" x14ac:dyDescent="0.45">
      <c r="A92" s="78" t="s">
        <v>142</v>
      </c>
      <c r="B92" s="6"/>
      <c r="C92" s="17"/>
      <c r="E92" s="6"/>
      <c r="F92" s="6"/>
    </row>
    <row r="93" spans="1:6" x14ac:dyDescent="0.45">
      <c r="A93" s="78" t="s">
        <v>143</v>
      </c>
      <c r="B93" s="6"/>
      <c r="C93" s="17">
        <v>1380000</v>
      </c>
      <c r="D93" s="6">
        <v>276000</v>
      </c>
      <c r="E93" s="105">
        <v>4.3478260869565216E-2</v>
      </c>
      <c r="F93" s="6"/>
    </row>
    <row r="94" spans="1:6" x14ac:dyDescent="0.45">
      <c r="A94" s="78" t="s">
        <v>144</v>
      </c>
      <c r="B94" s="6"/>
      <c r="C94" s="17">
        <v>160000</v>
      </c>
      <c r="E94" s="6"/>
      <c r="F94" s="6"/>
    </row>
    <row r="95" spans="1:6" x14ac:dyDescent="0.45">
      <c r="A95" s="78" t="s">
        <v>145</v>
      </c>
      <c r="B95" s="6"/>
      <c r="C95" s="17">
        <v>760000</v>
      </c>
      <c r="D95" s="6">
        <v>152000</v>
      </c>
      <c r="E95" s="105">
        <v>4.3478260869565216E-2</v>
      </c>
      <c r="F95" s="6"/>
    </row>
    <row r="96" spans="1:6" x14ac:dyDescent="0.45">
      <c r="A96" s="97" t="s">
        <v>146</v>
      </c>
      <c r="B96" s="6"/>
      <c r="C96" s="89">
        <v>220000</v>
      </c>
      <c r="D96" s="6">
        <v>44000</v>
      </c>
      <c r="E96" s="106" t="s">
        <v>157</v>
      </c>
      <c r="F96" s="6"/>
    </row>
    <row r="97" spans="1:6" x14ac:dyDescent="0.45">
      <c r="A97" s="78" t="s">
        <v>147</v>
      </c>
      <c r="B97" s="6"/>
      <c r="C97" s="17">
        <v>180000</v>
      </c>
      <c r="E97" s="6"/>
      <c r="F97" s="6"/>
    </row>
    <row r="98" spans="1:6" x14ac:dyDescent="0.45">
      <c r="A98" s="78" t="s">
        <v>148</v>
      </c>
      <c r="B98" s="6"/>
      <c r="C98" s="17">
        <v>160000</v>
      </c>
      <c r="D98" s="6">
        <v>32000</v>
      </c>
      <c r="E98" s="6" t="s">
        <v>157</v>
      </c>
      <c r="F98" s="6"/>
    </row>
    <row r="99" spans="1:6" x14ac:dyDescent="0.45">
      <c r="A99" s="93" t="s">
        <v>149</v>
      </c>
      <c r="B99" s="6"/>
      <c r="C99" s="17">
        <v>90000</v>
      </c>
      <c r="E99" s="6"/>
      <c r="F99" s="6"/>
    </row>
    <row r="100" spans="1:6" x14ac:dyDescent="0.45">
      <c r="A100" s="78" t="s">
        <v>150</v>
      </c>
      <c r="B100" s="6"/>
      <c r="C100" s="17"/>
      <c r="E100" s="6"/>
      <c r="F100" s="6"/>
    </row>
    <row r="101" spans="1:6" x14ac:dyDescent="0.45">
      <c r="A101" s="78" t="s">
        <v>151</v>
      </c>
      <c r="B101" s="6"/>
      <c r="C101" s="17"/>
      <c r="E101" s="6"/>
      <c r="F101" s="6"/>
    </row>
    <row r="102" spans="1:6" x14ac:dyDescent="0.45">
      <c r="A102" s="78" t="s">
        <v>152</v>
      </c>
      <c r="B102" s="6"/>
      <c r="C102" s="17">
        <v>410000</v>
      </c>
      <c r="D102" s="6">
        <v>82000</v>
      </c>
      <c r="E102" s="6" t="s">
        <v>157</v>
      </c>
      <c r="F102" s="6"/>
    </row>
    <row r="103" spans="1:6" x14ac:dyDescent="0.45">
      <c r="A103" s="78" t="s">
        <v>153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1" t="s">
        <v>154</v>
      </c>
      <c r="B107" s="6"/>
      <c r="C107" s="103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"/>
  <sheetViews>
    <sheetView topLeftCell="A301" workbookViewId="0">
      <selection activeCell="L308" sqref="L308"/>
    </sheetView>
  </sheetViews>
  <sheetFormatPr defaultRowHeight="17" x14ac:dyDescent="0.45"/>
  <cols>
    <col min="1" max="1" width="12.08203125" customWidth="1"/>
    <col min="2" max="2" width="11.83203125" style="6" customWidth="1"/>
    <col min="3" max="3" width="13.58203125" style="6" customWidth="1"/>
    <col min="4" max="4" width="12.58203125" style="6" customWidth="1"/>
    <col min="5" max="5" width="14.58203125" style="6" customWidth="1"/>
    <col min="6" max="6" width="11.5" style="6" customWidth="1"/>
    <col min="7" max="7" width="9.5" bestFit="1" customWidth="1"/>
    <col min="8" max="8" width="10.58203125" style="6" bestFit="1" customWidth="1"/>
  </cols>
  <sheetData>
    <row r="1" spans="1:8" ht="17.5" x14ac:dyDescent="0.45">
      <c r="C1" s="114" t="s">
        <v>209</v>
      </c>
    </row>
    <row r="2" spans="1:8" x14ac:dyDescent="0.45">
      <c r="A2" s="2"/>
      <c r="B2" s="31" t="s">
        <v>102</v>
      </c>
      <c r="C2" s="31" t="s">
        <v>103</v>
      </c>
      <c r="D2" s="31" t="s">
        <v>104</v>
      </c>
      <c r="E2" s="31" t="s">
        <v>28</v>
      </c>
      <c r="F2" s="115" t="s">
        <v>217</v>
      </c>
      <c r="G2" s="115"/>
      <c r="H2" s="115" t="s">
        <v>599</v>
      </c>
    </row>
    <row r="3" spans="1:8" x14ac:dyDescent="0.45">
      <c r="A3" s="75" t="s">
        <v>159</v>
      </c>
      <c r="C3" s="49">
        <v>200000</v>
      </c>
      <c r="D3" s="49">
        <v>80000</v>
      </c>
      <c r="E3" s="49">
        <v>280000</v>
      </c>
    </row>
    <row r="4" spans="1:8" x14ac:dyDescent="0.45">
      <c r="A4" s="19" t="s">
        <v>160</v>
      </c>
      <c r="C4" s="17">
        <v>20000</v>
      </c>
      <c r="D4" s="17"/>
      <c r="E4" s="17">
        <v>200000</v>
      </c>
    </row>
    <row r="5" spans="1:8" x14ac:dyDescent="0.45">
      <c r="A5" s="78" t="s">
        <v>161</v>
      </c>
      <c r="C5" s="17">
        <v>80000</v>
      </c>
      <c r="D5" s="17">
        <v>40000</v>
      </c>
      <c r="E5" s="17">
        <v>120000</v>
      </c>
    </row>
    <row r="6" spans="1:8" x14ac:dyDescent="0.45">
      <c r="A6" s="78" t="s">
        <v>162</v>
      </c>
      <c r="C6" s="17">
        <v>3400000</v>
      </c>
      <c r="D6" s="17"/>
      <c r="E6" s="17">
        <v>3400000</v>
      </c>
      <c r="F6" s="6" t="s">
        <v>211</v>
      </c>
    </row>
    <row r="7" spans="1:8" x14ac:dyDescent="0.45">
      <c r="A7" s="78" t="s">
        <v>163</v>
      </c>
      <c r="C7" s="17"/>
      <c r="D7" s="17"/>
      <c r="E7" s="17">
        <v>60000</v>
      </c>
    </row>
    <row r="8" spans="1:8" x14ac:dyDescent="0.45">
      <c r="A8" s="78" t="s">
        <v>164</v>
      </c>
      <c r="C8" s="17"/>
      <c r="D8" s="17">
        <v>1440000</v>
      </c>
      <c r="E8" s="17">
        <v>1440000</v>
      </c>
    </row>
    <row r="9" spans="1:8" x14ac:dyDescent="0.45">
      <c r="A9" s="78" t="s">
        <v>165</v>
      </c>
      <c r="C9" s="17">
        <v>100000</v>
      </c>
      <c r="D9" s="17">
        <v>80000</v>
      </c>
      <c r="E9" s="17">
        <v>180000</v>
      </c>
    </row>
    <row r="10" spans="1:8" x14ac:dyDescent="0.45">
      <c r="A10" s="78" t="s">
        <v>166</v>
      </c>
      <c r="C10" s="17">
        <v>900000</v>
      </c>
      <c r="D10" s="17"/>
      <c r="E10" s="17">
        <v>900000</v>
      </c>
    </row>
    <row r="11" spans="1:8" x14ac:dyDescent="0.45">
      <c r="A11" s="78" t="s">
        <v>167</v>
      </c>
      <c r="B11" s="6">
        <v>200000</v>
      </c>
      <c r="C11" s="17"/>
      <c r="D11" s="17"/>
      <c r="E11" s="50">
        <v>380000</v>
      </c>
      <c r="G11" s="17"/>
    </row>
    <row r="12" spans="1:8" x14ac:dyDescent="0.45">
      <c r="A12" s="78" t="s">
        <v>168</v>
      </c>
      <c r="C12" s="17">
        <v>1040000</v>
      </c>
      <c r="D12" s="17">
        <v>80000</v>
      </c>
      <c r="E12" s="17">
        <v>1160000</v>
      </c>
      <c r="F12" s="6">
        <v>208000</v>
      </c>
      <c r="G12" s="110">
        <v>43167</v>
      </c>
    </row>
    <row r="13" spans="1:8" x14ac:dyDescent="0.45">
      <c r="A13" s="78" t="s">
        <v>169</v>
      </c>
      <c r="C13" s="17">
        <v>960000</v>
      </c>
      <c r="D13" s="17"/>
      <c r="E13" s="17">
        <v>960000</v>
      </c>
      <c r="F13" s="6">
        <v>192000</v>
      </c>
      <c r="G13" t="s">
        <v>246</v>
      </c>
    </row>
    <row r="14" spans="1:8" x14ac:dyDescent="0.45">
      <c r="A14" s="78" t="s">
        <v>170</v>
      </c>
      <c r="C14" s="17">
        <v>100000</v>
      </c>
      <c r="D14" s="17">
        <v>40000</v>
      </c>
      <c r="E14" s="17">
        <v>140000</v>
      </c>
    </row>
    <row r="15" spans="1:8" x14ac:dyDescent="0.45">
      <c r="A15" s="78" t="s">
        <v>171</v>
      </c>
      <c r="C15" s="17"/>
      <c r="D15" s="17"/>
      <c r="E15" s="17">
        <v>60000</v>
      </c>
    </row>
    <row r="16" spans="1:8" x14ac:dyDescent="0.45">
      <c r="A16" s="78" t="s">
        <v>172</v>
      </c>
      <c r="C16" s="17"/>
      <c r="D16" s="17"/>
      <c r="E16" s="17">
        <v>140000</v>
      </c>
    </row>
    <row r="17" spans="1:6" x14ac:dyDescent="0.45">
      <c r="A17" s="78" t="s">
        <v>173</v>
      </c>
      <c r="C17" s="17"/>
      <c r="D17" s="17"/>
      <c r="E17" s="17">
        <v>80000</v>
      </c>
    </row>
    <row r="18" spans="1:6" x14ac:dyDescent="0.45">
      <c r="A18" s="107" t="s">
        <v>174</v>
      </c>
      <c r="B18" s="40"/>
      <c r="C18" s="49">
        <v>3520000</v>
      </c>
      <c r="D18" s="49"/>
      <c r="E18" s="49">
        <v>3520000</v>
      </c>
      <c r="F18" s="6" t="s">
        <v>210</v>
      </c>
    </row>
    <row r="19" spans="1:6" x14ac:dyDescent="0.45">
      <c r="A19" s="78" t="s">
        <v>175</v>
      </c>
      <c r="C19" s="17">
        <v>240000</v>
      </c>
      <c r="D19" s="17">
        <v>80000</v>
      </c>
      <c r="E19" s="17">
        <v>320000</v>
      </c>
      <c r="F19" s="6" t="s">
        <v>216</v>
      </c>
    </row>
    <row r="20" spans="1:6" x14ac:dyDescent="0.45">
      <c r="A20" s="78" t="s">
        <v>176</v>
      </c>
      <c r="C20" s="17">
        <v>160000</v>
      </c>
      <c r="D20" s="17">
        <v>120000</v>
      </c>
      <c r="E20" s="17">
        <v>280000</v>
      </c>
    </row>
    <row r="21" spans="1:6" x14ac:dyDescent="0.45">
      <c r="A21" s="78" t="s">
        <v>178</v>
      </c>
      <c r="C21" s="17">
        <v>100000</v>
      </c>
      <c r="D21" s="17">
        <v>80000</v>
      </c>
      <c r="E21" s="17">
        <v>180000</v>
      </c>
    </row>
    <row r="22" spans="1:6" x14ac:dyDescent="0.45">
      <c r="A22" s="78" t="s">
        <v>177</v>
      </c>
      <c r="C22" s="17">
        <v>160000</v>
      </c>
      <c r="D22" s="17">
        <v>80000</v>
      </c>
      <c r="E22" s="17">
        <v>240000</v>
      </c>
    </row>
    <row r="23" spans="1:6" x14ac:dyDescent="0.45">
      <c r="A23" s="78" t="s">
        <v>179</v>
      </c>
      <c r="C23" s="17">
        <v>40000</v>
      </c>
      <c r="D23" s="17"/>
      <c r="E23" s="17">
        <v>40000</v>
      </c>
    </row>
    <row r="24" spans="1:6" x14ac:dyDescent="0.45">
      <c r="A24" s="78" t="s">
        <v>180</v>
      </c>
      <c r="B24" s="89"/>
      <c r="C24" s="89"/>
      <c r="D24" s="92"/>
      <c r="E24" s="92">
        <v>40000</v>
      </c>
    </row>
    <row r="25" spans="1:6" x14ac:dyDescent="0.45">
      <c r="A25" s="78" t="s">
        <v>181</v>
      </c>
      <c r="C25" s="17"/>
      <c r="D25" s="17"/>
      <c r="E25" s="17">
        <v>60000</v>
      </c>
    </row>
    <row r="26" spans="1:6" x14ac:dyDescent="0.45">
      <c r="A26" s="78" t="s">
        <v>205</v>
      </c>
      <c r="C26" s="17"/>
      <c r="D26" s="17"/>
      <c r="E26" s="17">
        <v>20000</v>
      </c>
    </row>
    <row r="27" spans="1:6" x14ac:dyDescent="0.45">
      <c r="A27" s="93" t="s">
        <v>182</v>
      </c>
      <c r="C27" s="17">
        <v>800000</v>
      </c>
      <c r="D27" s="17">
        <v>240000</v>
      </c>
      <c r="E27" s="89">
        <v>1040000</v>
      </c>
      <c r="F27" s="6" t="s">
        <v>214</v>
      </c>
    </row>
    <row r="28" spans="1:6" x14ac:dyDescent="0.45">
      <c r="A28" s="78" t="s">
        <v>183</v>
      </c>
      <c r="C28" s="17">
        <v>60000</v>
      </c>
      <c r="D28" s="17"/>
      <c r="E28" s="17">
        <v>60000</v>
      </c>
    </row>
    <row r="29" spans="1:6" x14ac:dyDescent="0.45">
      <c r="A29" s="78" t="s">
        <v>184</v>
      </c>
      <c r="C29" s="17">
        <v>20000</v>
      </c>
      <c r="D29" s="17"/>
      <c r="E29" s="17">
        <v>20000</v>
      </c>
    </row>
    <row r="30" spans="1:6" x14ac:dyDescent="0.45">
      <c r="A30" s="78" t="s">
        <v>185</v>
      </c>
      <c r="C30" s="17">
        <v>360000</v>
      </c>
      <c r="D30" s="17"/>
      <c r="E30" s="17">
        <v>360000</v>
      </c>
      <c r="F30" s="6" t="s">
        <v>213</v>
      </c>
    </row>
    <row r="31" spans="1:6" x14ac:dyDescent="0.45">
      <c r="A31" s="78" t="s">
        <v>186</v>
      </c>
      <c r="C31" s="17"/>
      <c r="D31" s="17"/>
      <c r="E31" s="17">
        <v>260000</v>
      </c>
    </row>
    <row r="32" spans="1:6" x14ac:dyDescent="0.45">
      <c r="A32" s="78" t="s">
        <v>187</v>
      </c>
      <c r="C32" s="17">
        <v>20000</v>
      </c>
      <c r="D32" s="17"/>
      <c r="E32" s="17">
        <v>20000</v>
      </c>
    </row>
    <row r="33" spans="1:7" x14ac:dyDescent="0.45">
      <c r="A33" s="78" t="s">
        <v>188</v>
      </c>
      <c r="C33" s="17">
        <v>180000</v>
      </c>
      <c r="D33" s="17">
        <v>40000</v>
      </c>
      <c r="E33" s="17">
        <v>220000</v>
      </c>
      <c r="F33" s="6" t="s">
        <v>212</v>
      </c>
    </row>
    <row r="34" spans="1:7" x14ac:dyDescent="0.45">
      <c r="A34" s="78" t="s">
        <v>189</v>
      </c>
      <c r="C34" s="17"/>
      <c r="D34" s="17"/>
      <c r="E34" s="17">
        <v>260000</v>
      </c>
    </row>
    <row r="35" spans="1:7" x14ac:dyDescent="0.45">
      <c r="A35" s="78" t="s">
        <v>190</v>
      </c>
      <c r="C35" s="17"/>
      <c r="D35" s="17"/>
      <c r="E35" s="17">
        <v>140000</v>
      </c>
    </row>
    <row r="36" spans="1:7" x14ac:dyDescent="0.45">
      <c r="A36" s="78" t="s">
        <v>191</v>
      </c>
      <c r="C36" s="17"/>
      <c r="D36" s="17"/>
      <c r="E36" s="17">
        <v>60000</v>
      </c>
    </row>
    <row r="37" spans="1:7" x14ac:dyDescent="0.45">
      <c r="A37" s="78" t="s">
        <v>192</v>
      </c>
      <c r="C37" s="17">
        <v>140000</v>
      </c>
      <c r="D37" s="17"/>
      <c r="E37" s="17">
        <v>140000</v>
      </c>
    </row>
    <row r="38" spans="1:7" x14ac:dyDescent="0.45">
      <c r="A38" s="78" t="s">
        <v>193</v>
      </c>
      <c r="C38" s="17"/>
      <c r="D38" s="17"/>
      <c r="E38" s="17">
        <v>220000</v>
      </c>
    </row>
    <row r="39" spans="1:7" x14ac:dyDescent="0.45">
      <c r="A39" s="78" t="s">
        <v>194</v>
      </c>
      <c r="C39" s="17">
        <v>100000</v>
      </c>
      <c r="D39" s="17">
        <v>40000</v>
      </c>
      <c r="E39" s="17">
        <v>140000</v>
      </c>
    </row>
    <row r="40" spans="1:7" x14ac:dyDescent="0.45">
      <c r="A40" s="78" t="s">
        <v>195</v>
      </c>
      <c r="C40" s="17">
        <v>100000</v>
      </c>
      <c r="D40" s="17">
        <v>80000</v>
      </c>
      <c r="E40" s="17">
        <v>180000</v>
      </c>
    </row>
    <row r="41" spans="1:7" x14ac:dyDescent="0.45">
      <c r="A41" s="78" t="s">
        <v>196</v>
      </c>
      <c r="C41" s="17"/>
      <c r="D41" s="17"/>
      <c r="E41" s="17">
        <v>20000</v>
      </c>
    </row>
    <row r="42" spans="1:7" x14ac:dyDescent="0.45">
      <c r="A42" s="78" t="s">
        <v>197</v>
      </c>
      <c r="C42" s="17">
        <v>420000</v>
      </c>
      <c r="D42" s="17">
        <v>280000</v>
      </c>
      <c r="E42" s="17">
        <v>700000</v>
      </c>
      <c r="F42" s="6">
        <v>84000</v>
      </c>
      <c r="G42" s="110">
        <v>43167</v>
      </c>
    </row>
    <row r="43" spans="1:7" x14ac:dyDescent="0.45">
      <c r="A43" s="78" t="s">
        <v>198</v>
      </c>
      <c r="C43" s="17">
        <v>500000</v>
      </c>
      <c r="D43" s="17">
        <v>320000</v>
      </c>
      <c r="E43" s="17">
        <v>820000</v>
      </c>
      <c r="F43" s="6">
        <v>100000</v>
      </c>
      <c r="G43" s="110">
        <v>43167</v>
      </c>
    </row>
    <row r="44" spans="1:7" x14ac:dyDescent="0.45">
      <c r="A44" s="78" t="s">
        <v>199</v>
      </c>
      <c r="C44" s="17">
        <v>860000</v>
      </c>
      <c r="D44" s="17">
        <v>360000</v>
      </c>
      <c r="E44" s="17">
        <v>1220000</v>
      </c>
      <c r="F44" s="6" t="s">
        <v>215</v>
      </c>
    </row>
    <row r="45" spans="1:7" x14ac:dyDescent="0.45">
      <c r="A45" s="78" t="s">
        <v>200</v>
      </c>
      <c r="C45" s="17">
        <v>200000</v>
      </c>
      <c r="D45" s="17">
        <v>40000</v>
      </c>
      <c r="E45" s="17">
        <v>240000</v>
      </c>
    </row>
    <row r="46" spans="1:7" x14ac:dyDescent="0.45">
      <c r="A46" s="78" t="s">
        <v>201</v>
      </c>
      <c r="C46" s="17">
        <v>420000</v>
      </c>
      <c r="D46" s="17">
        <v>120000</v>
      </c>
      <c r="E46" s="17">
        <v>540000</v>
      </c>
    </row>
    <row r="47" spans="1:7" x14ac:dyDescent="0.45">
      <c r="A47" s="78" t="s">
        <v>202</v>
      </c>
      <c r="C47" s="17"/>
      <c r="D47" s="17"/>
      <c r="E47" s="17">
        <v>160000</v>
      </c>
    </row>
    <row r="48" spans="1:7" x14ac:dyDescent="0.45">
      <c r="A48" s="78" t="s">
        <v>203</v>
      </c>
      <c r="C48" s="17">
        <v>320000</v>
      </c>
      <c r="D48" s="17">
        <v>240000</v>
      </c>
      <c r="E48" s="17">
        <v>560000</v>
      </c>
      <c r="F48" s="6" t="s">
        <v>219</v>
      </c>
    </row>
    <row r="49" spans="1:7" x14ac:dyDescent="0.45">
      <c r="A49" s="78" t="s">
        <v>204</v>
      </c>
      <c r="C49" s="17">
        <v>4850000</v>
      </c>
      <c r="D49" s="17">
        <v>2600000</v>
      </c>
      <c r="E49" s="17">
        <v>7450000</v>
      </c>
      <c r="F49" s="6">
        <v>992000</v>
      </c>
      <c r="G49" s="110">
        <v>43167</v>
      </c>
    </row>
    <row r="50" spans="1:7" x14ac:dyDescent="0.45">
      <c r="A50" s="78" t="s">
        <v>218</v>
      </c>
      <c r="C50" s="17">
        <v>600000</v>
      </c>
      <c r="D50" s="17">
        <v>120000</v>
      </c>
      <c r="E50" s="17">
        <v>720000</v>
      </c>
      <c r="F50" s="6">
        <v>120000</v>
      </c>
      <c r="G50" s="110">
        <v>43167</v>
      </c>
    </row>
    <row r="51" spans="1:7" ht="17.5" thickBot="1" x14ac:dyDescent="0.5">
      <c r="A51" s="78"/>
      <c r="C51" s="17"/>
      <c r="D51" s="17"/>
      <c r="E51" s="17"/>
    </row>
    <row r="52" spans="1:7" ht="17.5" thickBot="1" x14ac:dyDescent="0.5">
      <c r="A52" s="101" t="s">
        <v>206</v>
      </c>
      <c r="B52" s="102"/>
      <c r="C52" s="103"/>
      <c r="D52" s="103"/>
      <c r="E52" s="104">
        <f>SUM(E3:E51)</f>
        <v>29750000</v>
      </c>
    </row>
    <row r="53" spans="1:7" x14ac:dyDescent="0.45">
      <c r="A53" s="111" t="s">
        <v>220</v>
      </c>
      <c r="B53" s="35"/>
      <c r="C53" s="35"/>
      <c r="D53" s="35"/>
      <c r="E53" s="35">
        <v>140000</v>
      </c>
    </row>
    <row r="54" spans="1:7" x14ac:dyDescent="0.45">
      <c r="A54" s="111" t="s">
        <v>221</v>
      </c>
      <c r="B54" s="35"/>
      <c r="C54" s="35"/>
      <c r="D54" s="35"/>
      <c r="E54" s="35">
        <v>160000</v>
      </c>
    </row>
    <row r="55" spans="1:7" x14ac:dyDescent="0.45">
      <c r="A55" s="111" t="s">
        <v>222</v>
      </c>
      <c r="B55" s="35"/>
      <c r="C55" s="35"/>
      <c r="D55" s="35"/>
      <c r="E55" s="35">
        <v>20000</v>
      </c>
    </row>
    <row r="56" spans="1:7" x14ac:dyDescent="0.45">
      <c r="A56" s="111" t="s">
        <v>223</v>
      </c>
      <c r="B56" s="35"/>
      <c r="C56" s="35">
        <v>260000</v>
      </c>
      <c r="D56" s="35">
        <v>80000</v>
      </c>
      <c r="E56" s="35">
        <v>340000</v>
      </c>
    </row>
    <row r="57" spans="1:7" x14ac:dyDescent="0.45">
      <c r="A57" s="111" t="s">
        <v>251</v>
      </c>
      <c r="B57" s="35"/>
      <c r="C57" s="35"/>
      <c r="D57" s="35"/>
      <c r="E57" s="35">
        <v>380000</v>
      </c>
    </row>
    <row r="58" spans="1:7" x14ac:dyDescent="0.45">
      <c r="A58" s="111" t="s">
        <v>224</v>
      </c>
      <c r="B58" s="35"/>
      <c r="C58" s="35"/>
      <c r="D58" s="35"/>
      <c r="E58" s="35">
        <v>100000</v>
      </c>
    </row>
    <row r="59" spans="1:7" x14ac:dyDescent="0.45">
      <c r="A59" s="111" t="s">
        <v>248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10">
        <v>43167</v>
      </c>
    </row>
    <row r="60" spans="1:7" x14ac:dyDescent="0.45">
      <c r="A60" s="111" t="s">
        <v>225</v>
      </c>
      <c r="B60" s="35"/>
      <c r="C60" s="35"/>
      <c r="D60" s="35"/>
      <c r="E60" s="35">
        <v>140000</v>
      </c>
    </row>
    <row r="61" spans="1:7" x14ac:dyDescent="0.45">
      <c r="A61" s="111" t="s">
        <v>247</v>
      </c>
      <c r="B61" s="35"/>
      <c r="C61" s="35"/>
      <c r="D61" s="35"/>
      <c r="E61" s="35">
        <v>80000</v>
      </c>
    </row>
    <row r="62" spans="1:7" x14ac:dyDescent="0.45">
      <c r="A62" s="111" t="s">
        <v>226</v>
      </c>
      <c r="B62" s="35"/>
      <c r="C62" s="35"/>
      <c r="D62" s="35"/>
      <c r="E62" s="35">
        <v>120000</v>
      </c>
    </row>
    <row r="63" spans="1:7" x14ac:dyDescent="0.45">
      <c r="A63" s="111" t="s">
        <v>227</v>
      </c>
      <c r="B63" s="35"/>
      <c r="C63" s="35"/>
      <c r="D63" s="35"/>
      <c r="E63" s="35">
        <v>180000</v>
      </c>
    </row>
    <row r="64" spans="1:7" x14ac:dyDescent="0.45">
      <c r="A64" s="111" t="s">
        <v>252</v>
      </c>
      <c r="B64" s="35"/>
      <c r="C64" s="35"/>
      <c r="D64" s="35"/>
      <c r="E64" s="35">
        <v>260000</v>
      </c>
    </row>
    <row r="65" spans="1:7" x14ac:dyDescent="0.45">
      <c r="A65" s="111" t="s">
        <v>228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10">
        <v>43179</v>
      </c>
    </row>
    <row r="66" spans="1:7" x14ac:dyDescent="0.45">
      <c r="A66" s="112" t="s">
        <v>229</v>
      </c>
      <c r="B66" s="38"/>
      <c r="C66" s="38">
        <v>860000</v>
      </c>
      <c r="D66" s="38"/>
      <c r="E66" s="38">
        <v>860000</v>
      </c>
      <c r="F66" s="6">
        <v>172000</v>
      </c>
      <c r="G66" s="110" t="s">
        <v>249</v>
      </c>
    </row>
    <row r="67" spans="1:7" x14ac:dyDescent="0.45">
      <c r="A67" s="111" t="s">
        <v>250</v>
      </c>
      <c r="B67" s="35">
        <v>3000000</v>
      </c>
      <c r="C67" s="35"/>
      <c r="D67" s="35"/>
      <c r="E67" s="35">
        <v>3000000</v>
      </c>
      <c r="G67" s="110"/>
    </row>
    <row r="68" spans="1:7" x14ac:dyDescent="0.45">
      <c r="A68" s="111" t="s">
        <v>230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10">
        <v>43167</v>
      </c>
    </row>
    <row r="69" spans="1:7" x14ac:dyDescent="0.45">
      <c r="A69" s="111" t="s">
        <v>231</v>
      </c>
      <c r="B69" s="35"/>
      <c r="C69" s="35"/>
      <c r="D69" s="35"/>
      <c r="E69" s="35">
        <v>60000</v>
      </c>
    </row>
    <row r="70" spans="1:7" x14ac:dyDescent="0.45">
      <c r="A70" s="111" t="s">
        <v>232</v>
      </c>
      <c r="B70" s="35"/>
      <c r="C70" s="35">
        <v>400000</v>
      </c>
      <c r="D70" s="35">
        <v>120000</v>
      </c>
      <c r="E70" s="35">
        <v>520000</v>
      </c>
      <c r="G70" s="110">
        <v>43167</v>
      </c>
    </row>
    <row r="71" spans="1:7" x14ac:dyDescent="0.45">
      <c r="A71" s="111" t="s">
        <v>233</v>
      </c>
      <c r="B71" s="35"/>
      <c r="C71" s="35"/>
      <c r="D71" s="35"/>
      <c r="E71" s="35">
        <v>100000</v>
      </c>
    </row>
    <row r="72" spans="1:7" x14ac:dyDescent="0.45">
      <c r="A72" s="111" t="s">
        <v>234</v>
      </c>
      <c r="B72" s="35"/>
      <c r="C72" s="35"/>
      <c r="D72" s="35"/>
      <c r="E72" s="35">
        <v>120000</v>
      </c>
    </row>
    <row r="73" spans="1:7" x14ac:dyDescent="0.45">
      <c r="A73" s="111" t="s">
        <v>235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10">
        <v>43179</v>
      </c>
    </row>
    <row r="74" spans="1:7" x14ac:dyDescent="0.45">
      <c r="A74" s="111" t="s">
        <v>236</v>
      </c>
      <c r="B74" s="35"/>
      <c r="C74" s="35">
        <v>3420000</v>
      </c>
      <c r="D74" s="35"/>
      <c r="E74" s="35">
        <v>3420000</v>
      </c>
      <c r="F74" s="6">
        <v>684000</v>
      </c>
      <c r="G74" s="110">
        <v>43167</v>
      </c>
    </row>
    <row r="75" spans="1:7" x14ac:dyDescent="0.45">
      <c r="A75" s="111" t="s">
        <v>237</v>
      </c>
      <c r="B75" s="35"/>
      <c r="C75" s="35"/>
      <c r="D75" s="35"/>
      <c r="E75" s="35">
        <v>40000</v>
      </c>
    </row>
    <row r="76" spans="1:7" x14ac:dyDescent="0.45">
      <c r="A76" s="111" t="s">
        <v>238</v>
      </c>
      <c r="B76" s="35"/>
      <c r="C76" s="35"/>
      <c r="D76" s="35"/>
      <c r="E76" s="35">
        <v>120000</v>
      </c>
    </row>
    <row r="77" spans="1:7" x14ac:dyDescent="0.45">
      <c r="A77" s="111" t="s">
        <v>239</v>
      </c>
      <c r="B77" s="35"/>
      <c r="C77" s="35"/>
      <c r="D77" s="35"/>
      <c r="E77" s="35">
        <v>40000</v>
      </c>
    </row>
    <row r="78" spans="1:7" x14ac:dyDescent="0.45">
      <c r="A78" s="111" t="s">
        <v>240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10">
        <v>43179</v>
      </c>
    </row>
    <row r="79" spans="1:7" x14ac:dyDescent="0.45">
      <c r="A79" s="111" t="s">
        <v>241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10">
        <v>43179</v>
      </c>
    </row>
    <row r="80" spans="1:7" x14ac:dyDescent="0.45">
      <c r="A80" s="99" t="s">
        <v>242</v>
      </c>
      <c r="B80" s="100"/>
      <c r="C80" s="100">
        <v>3460000</v>
      </c>
      <c r="D80" s="100">
        <v>1160000</v>
      </c>
      <c r="E80" s="100">
        <v>4620000</v>
      </c>
      <c r="F80" s="6">
        <v>688000</v>
      </c>
      <c r="G80" s="110">
        <v>43179</v>
      </c>
    </row>
    <row r="81" spans="1:7" x14ac:dyDescent="0.45">
      <c r="A81" s="28" t="s">
        <v>243</v>
      </c>
      <c r="B81" s="35"/>
      <c r="C81" s="35">
        <v>400000</v>
      </c>
      <c r="D81" s="35"/>
      <c r="E81" s="113">
        <v>400000</v>
      </c>
    </row>
    <row r="82" spans="1:7" x14ac:dyDescent="0.45">
      <c r="A82" s="28" t="s">
        <v>253</v>
      </c>
      <c r="E82" s="6">
        <v>40000</v>
      </c>
    </row>
    <row r="83" spans="1:7" x14ac:dyDescent="0.45">
      <c r="A83" s="28" t="s">
        <v>254</v>
      </c>
      <c r="E83" s="6">
        <v>40000</v>
      </c>
    </row>
    <row r="84" spans="1:7" x14ac:dyDescent="0.45">
      <c r="A84" t="s">
        <v>245</v>
      </c>
      <c r="C84" s="6">
        <v>18780000</v>
      </c>
      <c r="E84" s="6">
        <v>18780000</v>
      </c>
      <c r="F84" s="6">
        <v>3956000</v>
      </c>
      <c r="G84" s="110">
        <v>43187</v>
      </c>
    </row>
    <row r="85" spans="1:7" x14ac:dyDescent="0.45">
      <c r="A85" t="s">
        <v>258</v>
      </c>
      <c r="C85" s="6">
        <v>1360000</v>
      </c>
      <c r="D85" s="6">
        <v>240000</v>
      </c>
      <c r="E85" s="6">
        <v>1600000</v>
      </c>
      <c r="F85" s="6">
        <v>260000</v>
      </c>
      <c r="G85" s="110">
        <v>43196</v>
      </c>
    </row>
    <row r="86" spans="1:7" x14ac:dyDescent="0.45">
      <c r="A86" t="s">
        <v>256</v>
      </c>
      <c r="E86" s="6">
        <v>120000</v>
      </c>
    </row>
    <row r="87" spans="1:7" x14ac:dyDescent="0.45">
      <c r="A87" t="s">
        <v>257</v>
      </c>
      <c r="E87" s="6">
        <v>220000</v>
      </c>
      <c r="F87" s="6" t="s">
        <v>278</v>
      </c>
    </row>
    <row r="88" spans="1:7" ht="17.5" thickBot="1" x14ac:dyDescent="0.5">
      <c r="A88" t="s">
        <v>259</v>
      </c>
      <c r="C88" s="6">
        <v>660000</v>
      </c>
      <c r="D88" s="6">
        <v>240000</v>
      </c>
      <c r="E88" s="6">
        <v>900000</v>
      </c>
      <c r="F88" s="6">
        <v>132000</v>
      </c>
      <c r="G88" s="110">
        <v>43196</v>
      </c>
    </row>
    <row r="89" spans="1:7" ht="21.5" thickBot="1" x14ac:dyDescent="0.5">
      <c r="A89" s="116" t="s">
        <v>244</v>
      </c>
      <c r="B89" s="102">
        <v>3000000</v>
      </c>
      <c r="C89" s="102"/>
      <c r="D89" s="102"/>
      <c r="E89" s="117">
        <f>SUM(E53:E88)</f>
        <v>46780000</v>
      </c>
    </row>
    <row r="90" spans="1:7" x14ac:dyDescent="0.45">
      <c r="A90" t="s">
        <v>263</v>
      </c>
      <c r="C90" s="6">
        <v>300000</v>
      </c>
      <c r="E90" s="6">
        <v>300000</v>
      </c>
    </row>
    <row r="91" spans="1:7" x14ac:dyDescent="0.45">
      <c r="A91" t="s">
        <v>264</v>
      </c>
      <c r="C91" s="6">
        <v>680000</v>
      </c>
      <c r="D91" s="6">
        <v>120000</v>
      </c>
      <c r="E91" s="6">
        <v>800000</v>
      </c>
      <c r="F91" s="6" t="s">
        <v>282</v>
      </c>
    </row>
    <row r="92" spans="1:7" x14ac:dyDescent="0.45">
      <c r="A92" t="s">
        <v>265</v>
      </c>
      <c r="C92" s="6">
        <v>400000</v>
      </c>
      <c r="D92" s="6">
        <v>80000</v>
      </c>
      <c r="E92" s="6">
        <v>480000</v>
      </c>
    </row>
    <row r="93" spans="1:7" x14ac:dyDescent="0.45">
      <c r="A93" t="s">
        <v>266</v>
      </c>
      <c r="C93" s="6">
        <v>40000</v>
      </c>
      <c r="D93" s="6">
        <v>80000</v>
      </c>
      <c r="E93" s="6">
        <v>120000</v>
      </c>
    </row>
    <row r="94" spans="1:7" x14ac:dyDescent="0.45">
      <c r="A94" t="s">
        <v>267</v>
      </c>
      <c r="E94" s="6">
        <v>100000</v>
      </c>
    </row>
    <row r="95" spans="1:7" x14ac:dyDescent="0.45">
      <c r="A95" t="s">
        <v>268</v>
      </c>
      <c r="E95" s="6">
        <v>40000</v>
      </c>
    </row>
    <row r="96" spans="1:7" x14ac:dyDescent="0.45">
      <c r="A96" t="s">
        <v>269</v>
      </c>
      <c r="C96" s="6">
        <v>400000</v>
      </c>
      <c r="D96" s="6">
        <v>240000</v>
      </c>
      <c r="E96" s="6">
        <v>640000</v>
      </c>
      <c r="F96" s="6" t="s">
        <v>279</v>
      </c>
    </row>
    <row r="97" spans="1:6" x14ac:dyDescent="0.45">
      <c r="A97" t="s">
        <v>270</v>
      </c>
      <c r="E97" s="6">
        <v>60000</v>
      </c>
    </row>
    <row r="98" spans="1:6" x14ac:dyDescent="0.45">
      <c r="A98" t="s">
        <v>271</v>
      </c>
      <c r="E98" s="6">
        <v>10000</v>
      </c>
    </row>
    <row r="99" spans="1:6" x14ac:dyDescent="0.45">
      <c r="A99" t="s">
        <v>272</v>
      </c>
      <c r="E99" s="6">
        <v>80000</v>
      </c>
    </row>
    <row r="100" spans="1:6" ht="17.5" thickBot="1" x14ac:dyDescent="0.5">
      <c r="A100" t="s">
        <v>273</v>
      </c>
      <c r="C100" s="6">
        <v>560000</v>
      </c>
      <c r="D100" s="6">
        <v>160000</v>
      </c>
      <c r="E100" s="6">
        <v>720000</v>
      </c>
      <c r="F100" s="6" t="s">
        <v>283</v>
      </c>
    </row>
    <row r="101" spans="1:6" ht="21.5" thickBot="1" x14ac:dyDescent="0.5">
      <c r="A101" s="116" t="s">
        <v>274</v>
      </c>
      <c r="B101" s="118"/>
      <c r="C101" s="118"/>
      <c r="D101" s="118"/>
      <c r="E101" s="119">
        <f>SUM(E90:E100)</f>
        <v>3350000</v>
      </c>
    </row>
    <row r="102" spans="1:6" x14ac:dyDescent="0.45">
      <c r="A102" s="120" t="s">
        <v>284</v>
      </c>
      <c r="B102" s="121"/>
      <c r="C102" s="121">
        <v>340000</v>
      </c>
      <c r="D102" s="121"/>
      <c r="E102" s="122">
        <v>340000</v>
      </c>
      <c r="F102" s="6" t="s">
        <v>300</v>
      </c>
    </row>
    <row r="103" spans="1:6" x14ac:dyDescent="0.45">
      <c r="A103" s="3" t="s">
        <v>285</v>
      </c>
      <c r="B103" s="35"/>
      <c r="C103" s="35">
        <v>290000</v>
      </c>
      <c r="D103" s="35">
        <v>40000</v>
      </c>
      <c r="E103" s="15">
        <v>330000</v>
      </c>
    </row>
    <row r="104" spans="1:6" x14ac:dyDescent="0.45">
      <c r="A104" s="3" t="s">
        <v>286</v>
      </c>
      <c r="B104" s="35"/>
      <c r="C104" s="35"/>
      <c r="D104" s="35"/>
      <c r="E104" s="15">
        <v>60000</v>
      </c>
    </row>
    <row r="105" spans="1:6" x14ac:dyDescent="0.45">
      <c r="A105" s="3" t="s">
        <v>287</v>
      </c>
      <c r="B105" s="35"/>
      <c r="C105" s="35"/>
      <c r="D105" s="35"/>
      <c r="E105" s="15">
        <v>20000</v>
      </c>
    </row>
    <row r="106" spans="1:6" x14ac:dyDescent="0.45">
      <c r="A106" s="3" t="s">
        <v>288</v>
      </c>
      <c r="B106" s="35"/>
      <c r="C106" s="35"/>
      <c r="D106" s="35"/>
      <c r="E106" s="15">
        <v>20000</v>
      </c>
    </row>
    <row r="107" spans="1:6" x14ac:dyDescent="0.45">
      <c r="A107" s="3" t="s">
        <v>289</v>
      </c>
      <c r="B107" s="35"/>
      <c r="C107" s="35"/>
      <c r="D107" s="35"/>
      <c r="E107" s="15">
        <v>20000</v>
      </c>
    </row>
    <row r="108" spans="1:6" x14ac:dyDescent="0.45">
      <c r="A108" s="3" t="s">
        <v>290</v>
      </c>
      <c r="B108" s="35"/>
      <c r="C108" s="35"/>
      <c r="D108" s="35"/>
      <c r="E108" s="15">
        <v>20000</v>
      </c>
    </row>
    <row r="109" spans="1:6" x14ac:dyDescent="0.45">
      <c r="A109" s="3" t="s">
        <v>291</v>
      </c>
      <c r="B109" s="35"/>
      <c r="C109" s="35"/>
      <c r="D109" s="35"/>
      <c r="E109" s="15">
        <v>60000</v>
      </c>
    </row>
    <row r="110" spans="1:6" x14ac:dyDescent="0.45">
      <c r="A110" s="3" t="s">
        <v>292</v>
      </c>
      <c r="B110" s="35"/>
      <c r="C110" s="35">
        <v>180000</v>
      </c>
      <c r="D110" s="35">
        <v>80000</v>
      </c>
      <c r="E110" s="15">
        <v>260000</v>
      </c>
    </row>
    <row r="111" spans="1:6" x14ac:dyDescent="0.45">
      <c r="A111" s="3" t="s">
        <v>293</v>
      </c>
      <c r="B111" s="35"/>
      <c r="C111" s="35"/>
      <c r="D111" s="35"/>
      <c r="E111" s="15">
        <v>20000</v>
      </c>
    </row>
    <row r="112" spans="1:6" x14ac:dyDescent="0.45">
      <c r="A112" s="3" t="s">
        <v>294</v>
      </c>
      <c r="B112" s="35"/>
      <c r="C112" s="35">
        <v>760000</v>
      </c>
      <c r="D112" s="35"/>
      <c r="E112" s="15">
        <v>760000</v>
      </c>
      <c r="F112" s="6" t="s">
        <v>304</v>
      </c>
    </row>
    <row r="113" spans="1:6" x14ac:dyDescent="0.45">
      <c r="A113" s="3" t="s">
        <v>295</v>
      </c>
      <c r="B113" s="35"/>
      <c r="C113" s="35">
        <v>300000</v>
      </c>
      <c r="D113" s="35">
        <v>30000</v>
      </c>
      <c r="E113" s="15">
        <v>380000</v>
      </c>
      <c r="F113" s="6" t="s">
        <v>305</v>
      </c>
    </row>
    <row r="114" spans="1:6" x14ac:dyDescent="0.45">
      <c r="A114" s="3" t="s">
        <v>296</v>
      </c>
      <c r="B114" s="35"/>
      <c r="C114" s="35">
        <v>1660000</v>
      </c>
      <c r="D114" s="35">
        <v>840000</v>
      </c>
      <c r="E114" s="15">
        <v>2500000</v>
      </c>
      <c r="F114" s="6" t="s">
        <v>299</v>
      </c>
    </row>
    <row r="115" spans="1:6" x14ac:dyDescent="0.45">
      <c r="A115" s="3" t="s">
        <v>297</v>
      </c>
      <c r="B115" s="35"/>
      <c r="C115" s="35"/>
      <c r="D115" s="35">
        <v>86000</v>
      </c>
      <c r="E115" s="15">
        <v>85000</v>
      </c>
    </row>
    <row r="116" spans="1:6" x14ac:dyDescent="0.45">
      <c r="A116" s="3" t="s">
        <v>297</v>
      </c>
      <c r="B116" s="35"/>
      <c r="C116" s="35"/>
      <c r="D116" s="35">
        <v>765000</v>
      </c>
      <c r="E116" s="15">
        <v>765000</v>
      </c>
    </row>
    <row r="117" spans="1:6" x14ac:dyDescent="0.45">
      <c r="A117" s="3" t="s">
        <v>298</v>
      </c>
      <c r="B117" s="35"/>
      <c r="C117" s="35">
        <v>260000</v>
      </c>
      <c r="D117" s="35">
        <v>80000</v>
      </c>
      <c r="E117" s="15">
        <v>340000</v>
      </c>
    </row>
    <row r="118" spans="1:6" x14ac:dyDescent="0.45">
      <c r="A118" s="3" t="s">
        <v>306</v>
      </c>
      <c r="B118" s="35"/>
      <c r="C118" s="35">
        <v>260000</v>
      </c>
      <c r="D118" s="35">
        <v>40000</v>
      </c>
      <c r="E118" s="15">
        <v>300000</v>
      </c>
    </row>
    <row r="119" spans="1:6" ht="17.5" thickBot="1" x14ac:dyDescent="0.5">
      <c r="A119" s="3" t="s">
        <v>301</v>
      </c>
      <c r="B119" s="35"/>
      <c r="C119" s="35">
        <v>140000</v>
      </c>
      <c r="D119" s="35">
        <v>80000</v>
      </c>
      <c r="E119" s="15">
        <v>220000</v>
      </c>
    </row>
    <row r="120" spans="1:6" ht="21.5" thickBot="1" x14ac:dyDescent="0.5">
      <c r="A120" s="123" t="s">
        <v>302</v>
      </c>
      <c r="B120" s="124"/>
      <c r="C120" s="124"/>
      <c r="D120" s="124"/>
      <c r="E120" s="125">
        <f>SUM(E102:E119)</f>
        <v>6500000</v>
      </c>
    </row>
    <row r="121" spans="1:6" x14ac:dyDescent="0.45">
      <c r="A121" s="28" t="s">
        <v>307</v>
      </c>
      <c r="C121" s="6">
        <v>380000</v>
      </c>
      <c r="E121" s="6">
        <v>380000</v>
      </c>
    </row>
    <row r="122" spans="1:6" x14ac:dyDescent="0.45">
      <c r="A122" s="28" t="s">
        <v>308</v>
      </c>
      <c r="E122" s="6">
        <v>100000</v>
      </c>
    </row>
    <row r="123" spans="1:6" x14ac:dyDescent="0.45">
      <c r="A123" s="28" t="s">
        <v>309</v>
      </c>
      <c r="E123" s="6">
        <v>80000</v>
      </c>
    </row>
    <row r="124" spans="1:6" x14ac:dyDescent="0.45">
      <c r="A124" s="28" t="s">
        <v>310</v>
      </c>
      <c r="E124" s="6">
        <v>20000</v>
      </c>
    </row>
    <row r="125" spans="1:6" x14ac:dyDescent="0.45">
      <c r="A125" s="28" t="s">
        <v>311</v>
      </c>
      <c r="C125" s="6">
        <v>120000</v>
      </c>
      <c r="D125" s="6">
        <v>80000</v>
      </c>
      <c r="E125" s="6">
        <v>200000</v>
      </c>
    </row>
    <row r="126" spans="1:6" x14ac:dyDescent="0.45">
      <c r="A126" s="28" t="s">
        <v>312</v>
      </c>
      <c r="C126" s="6">
        <v>160000</v>
      </c>
      <c r="D126" s="6">
        <v>80000</v>
      </c>
      <c r="E126" s="6">
        <v>240000</v>
      </c>
    </row>
    <row r="127" spans="1:6" x14ac:dyDescent="0.45">
      <c r="A127" s="28" t="s">
        <v>313</v>
      </c>
      <c r="C127" s="6">
        <v>1060000</v>
      </c>
      <c r="D127" s="6">
        <v>80000</v>
      </c>
      <c r="E127" s="6">
        <v>1140000</v>
      </c>
      <c r="F127" s="6" t="s">
        <v>380</v>
      </c>
    </row>
    <row r="128" spans="1:6" x14ac:dyDescent="0.45">
      <c r="A128" s="28" t="s">
        <v>314</v>
      </c>
      <c r="E128" s="6">
        <v>40000</v>
      </c>
    </row>
    <row r="129" spans="1:6" x14ac:dyDescent="0.45">
      <c r="A129" s="28" t="s">
        <v>315</v>
      </c>
      <c r="C129" s="6">
        <v>5820000</v>
      </c>
      <c r="D129" s="6">
        <v>300000</v>
      </c>
      <c r="E129" s="6">
        <v>6120000</v>
      </c>
      <c r="F129" s="6" t="s">
        <v>331</v>
      </c>
    </row>
    <row r="130" spans="1:6" x14ac:dyDescent="0.45">
      <c r="A130" s="28" t="s">
        <v>316</v>
      </c>
      <c r="E130" s="6">
        <v>40000</v>
      </c>
    </row>
    <row r="131" spans="1:6" x14ac:dyDescent="0.45">
      <c r="A131" s="28" t="s">
        <v>317</v>
      </c>
      <c r="C131" s="6">
        <v>260000</v>
      </c>
      <c r="D131" s="6">
        <v>80000</v>
      </c>
      <c r="E131" s="6">
        <v>340000</v>
      </c>
    </row>
    <row r="132" spans="1:6" x14ac:dyDescent="0.45">
      <c r="A132" s="28" t="s">
        <v>318</v>
      </c>
      <c r="E132" s="6">
        <v>80000</v>
      </c>
    </row>
    <row r="133" spans="1:6" ht="17.5" thickBot="1" x14ac:dyDescent="0.5">
      <c r="A133" s="28" t="s">
        <v>319</v>
      </c>
      <c r="C133" s="6">
        <v>1380000</v>
      </c>
      <c r="D133" s="6">
        <v>760000</v>
      </c>
      <c r="E133" s="6">
        <v>2140000</v>
      </c>
      <c r="F133" s="6" t="s">
        <v>334</v>
      </c>
    </row>
    <row r="134" spans="1:6" ht="17.5" thickBot="1" x14ac:dyDescent="0.5">
      <c r="A134" s="28" t="s">
        <v>320</v>
      </c>
      <c r="E134" s="6">
        <v>20000</v>
      </c>
      <c r="F134" s="126"/>
    </row>
    <row r="135" spans="1:6" x14ac:dyDescent="0.45">
      <c r="A135" s="28" t="s">
        <v>321</v>
      </c>
      <c r="E135" s="6">
        <v>60000</v>
      </c>
    </row>
    <row r="136" spans="1:6" x14ac:dyDescent="0.45">
      <c r="A136" s="28" t="s">
        <v>322</v>
      </c>
      <c r="E136" s="6">
        <v>80000</v>
      </c>
    </row>
    <row r="137" spans="1:6" x14ac:dyDescent="0.45">
      <c r="A137" s="28" t="s">
        <v>323</v>
      </c>
      <c r="E137" s="6">
        <v>20000</v>
      </c>
    </row>
    <row r="138" spans="1:6" x14ac:dyDescent="0.45">
      <c r="A138" s="28" t="s">
        <v>324</v>
      </c>
      <c r="E138" s="6">
        <v>120000</v>
      </c>
    </row>
    <row r="139" spans="1:6" x14ac:dyDescent="0.45">
      <c r="A139" s="28" t="s">
        <v>325</v>
      </c>
      <c r="E139" s="6">
        <v>140000</v>
      </c>
    </row>
    <row r="140" spans="1:6" x14ac:dyDescent="0.45">
      <c r="A140" s="28" t="s">
        <v>326</v>
      </c>
      <c r="C140" s="6">
        <v>140000</v>
      </c>
      <c r="D140" s="6">
        <v>80000</v>
      </c>
      <c r="E140" s="6">
        <v>220000</v>
      </c>
    </row>
    <row r="141" spans="1:6" x14ac:dyDescent="0.45">
      <c r="A141" s="28" t="s">
        <v>327</v>
      </c>
      <c r="C141" s="6">
        <v>1660000</v>
      </c>
      <c r="E141" s="6">
        <v>1660000</v>
      </c>
      <c r="F141" s="6" t="s">
        <v>332</v>
      </c>
    </row>
    <row r="142" spans="1:6" x14ac:dyDescent="0.45">
      <c r="A142" s="28" t="s">
        <v>328</v>
      </c>
      <c r="C142" s="6">
        <v>560000</v>
      </c>
      <c r="D142" s="6">
        <v>80000</v>
      </c>
      <c r="E142" s="6">
        <v>640000</v>
      </c>
      <c r="F142" s="6" t="s">
        <v>333</v>
      </c>
    </row>
    <row r="143" spans="1:6" ht="17.5" thickBot="1" x14ac:dyDescent="0.5">
      <c r="A143" s="28" t="s">
        <v>329</v>
      </c>
      <c r="E143" s="6">
        <v>210000</v>
      </c>
    </row>
    <row r="144" spans="1:6" ht="18" thickBot="1" x14ac:dyDescent="0.5">
      <c r="A144" s="127" t="s">
        <v>330</v>
      </c>
      <c r="B144" s="128"/>
      <c r="C144" s="128"/>
      <c r="D144" s="128"/>
      <c r="E144" s="129">
        <f>SUM(E121:E143)</f>
        <v>14090000</v>
      </c>
    </row>
    <row r="145" spans="1:6" x14ac:dyDescent="0.45">
      <c r="A145" s="28" t="s">
        <v>337</v>
      </c>
      <c r="E145" s="6">
        <v>150000</v>
      </c>
    </row>
    <row r="146" spans="1:6" x14ac:dyDescent="0.45">
      <c r="A146" s="28" t="s">
        <v>338</v>
      </c>
      <c r="E146" s="6">
        <v>120000</v>
      </c>
    </row>
    <row r="147" spans="1:6" x14ac:dyDescent="0.45">
      <c r="A147" s="28" t="s">
        <v>339</v>
      </c>
      <c r="E147" s="6">
        <v>120000</v>
      </c>
    </row>
    <row r="148" spans="1:6" x14ac:dyDescent="0.45">
      <c r="A148" s="28" t="s">
        <v>340</v>
      </c>
      <c r="E148" s="6">
        <v>60000</v>
      </c>
    </row>
    <row r="149" spans="1:6" x14ac:dyDescent="0.45">
      <c r="A149" s="28" t="s">
        <v>341</v>
      </c>
      <c r="C149" s="6">
        <v>580000</v>
      </c>
      <c r="E149" s="6">
        <v>580000</v>
      </c>
      <c r="F149" s="6" t="s">
        <v>351</v>
      </c>
    </row>
    <row r="150" spans="1:6" x14ac:dyDescent="0.45">
      <c r="A150" s="28" t="s">
        <v>342</v>
      </c>
      <c r="E150" s="6">
        <v>220000</v>
      </c>
    </row>
    <row r="151" spans="1:6" x14ac:dyDescent="0.45">
      <c r="A151" s="28" t="s">
        <v>343</v>
      </c>
      <c r="E151" s="6">
        <v>240000</v>
      </c>
    </row>
    <row r="152" spans="1:6" x14ac:dyDescent="0.45">
      <c r="A152" s="28" t="s">
        <v>344</v>
      </c>
      <c r="E152" s="6">
        <v>280000</v>
      </c>
    </row>
    <row r="153" spans="1:6" x14ac:dyDescent="0.45">
      <c r="A153" s="28" t="s">
        <v>345</v>
      </c>
      <c r="C153" s="6">
        <v>100000</v>
      </c>
      <c r="D153" s="6">
        <v>80000</v>
      </c>
      <c r="E153" s="6">
        <v>180000</v>
      </c>
    </row>
    <row r="154" spans="1:6" x14ac:dyDescent="0.45">
      <c r="A154" s="28" t="s">
        <v>346</v>
      </c>
      <c r="E154" s="6">
        <v>180000</v>
      </c>
    </row>
    <row r="155" spans="1:6" x14ac:dyDescent="0.45">
      <c r="A155" s="28" t="s">
        <v>347</v>
      </c>
      <c r="E155" s="6">
        <v>40000</v>
      </c>
    </row>
    <row r="156" spans="1:6" x14ac:dyDescent="0.45">
      <c r="A156" s="28" t="s">
        <v>348</v>
      </c>
      <c r="E156" s="6">
        <v>160000</v>
      </c>
      <c r="F156" s="6" t="s">
        <v>373</v>
      </c>
    </row>
    <row r="157" spans="1:6" ht="17.5" thickBot="1" x14ac:dyDescent="0.5">
      <c r="A157" s="28" t="s">
        <v>349</v>
      </c>
      <c r="E157" s="6">
        <v>340000</v>
      </c>
      <c r="F157" s="6" t="s">
        <v>378</v>
      </c>
    </row>
    <row r="158" spans="1:6" ht="17.5" thickBot="1" x14ac:dyDescent="0.5">
      <c r="A158" s="131" t="s">
        <v>350</v>
      </c>
      <c r="B158" s="132"/>
      <c r="C158" s="132"/>
      <c r="D158" s="132"/>
      <c r="E158" s="133">
        <f>SUM(E145:E157)</f>
        <v>2670000</v>
      </c>
    </row>
    <row r="159" spans="1:6" x14ac:dyDescent="0.45">
      <c r="A159" s="28" t="s">
        <v>354</v>
      </c>
      <c r="C159" s="6">
        <v>320000</v>
      </c>
      <c r="D159" s="6">
        <v>40000</v>
      </c>
      <c r="E159" s="6">
        <v>360000</v>
      </c>
      <c r="F159" s="6" t="s">
        <v>403</v>
      </c>
    </row>
    <row r="160" spans="1:6" x14ac:dyDescent="0.45">
      <c r="A160" s="28" t="s">
        <v>355</v>
      </c>
      <c r="D160" s="6">
        <v>120000</v>
      </c>
      <c r="E160" s="6">
        <v>120000</v>
      </c>
    </row>
    <row r="161" spans="1:7" x14ac:dyDescent="0.45">
      <c r="A161" s="28" t="s">
        <v>356</v>
      </c>
      <c r="C161" s="6">
        <v>40000</v>
      </c>
      <c r="E161" s="6">
        <v>40000</v>
      </c>
    </row>
    <row r="162" spans="1:7" x14ac:dyDescent="0.45">
      <c r="A162" s="28" t="s">
        <v>357</v>
      </c>
      <c r="C162" s="6">
        <v>840000</v>
      </c>
      <c r="D162" s="6">
        <v>280000</v>
      </c>
      <c r="E162" s="6">
        <v>1120000</v>
      </c>
      <c r="F162" s="6" t="s">
        <v>377</v>
      </c>
    </row>
    <row r="163" spans="1:7" x14ac:dyDescent="0.45">
      <c r="A163" s="28" t="s">
        <v>358</v>
      </c>
      <c r="C163" s="6">
        <v>340000</v>
      </c>
      <c r="D163" s="6">
        <v>80000</v>
      </c>
      <c r="E163" s="6">
        <v>420000</v>
      </c>
      <c r="F163" s="6" t="s">
        <v>376</v>
      </c>
    </row>
    <row r="164" spans="1:7" x14ac:dyDescent="0.45">
      <c r="A164" s="28" t="s">
        <v>359</v>
      </c>
      <c r="C164" s="6">
        <v>660000</v>
      </c>
      <c r="D164" s="6">
        <v>200000</v>
      </c>
      <c r="E164" s="6">
        <v>860000</v>
      </c>
      <c r="F164" s="6" t="s">
        <v>401</v>
      </c>
    </row>
    <row r="165" spans="1:7" x14ac:dyDescent="0.45">
      <c r="A165" s="28" t="s">
        <v>360</v>
      </c>
      <c r="E165" s="6">
        <v>40000</v>
      </c>
    </row>
    <row r="166" spans="1:7" x14ac:dyDescent="0.45">
      <c r="A166" s="28" t="s">
        <v>361</v>
      </c>
      <c r="C166" s="6">
        <v>1560000</v>
      </c>
      <c r="D166" s="6">
        <v>240000</v>
      </c>
      <c r="E166" s="6">
        <v>1800000</v>
      </c>
      <c r="F166" s="6" t="s">
        <v>402</v>
      </c>
    </row>
    <row r="167" spans="1:7" x14ac:dyDescent="0.45">
      <c r="A167" s="28" t="s">
        <v>362</v>
      </c>
      <c r="E167" s="6">
        <v>100000</v>
      </c>
    </row>
    <row r="168" spans="1:7" x14ac:dyDescent="0.45">
      <c r="A168" s="28" t="s">
        <v>363</v>
      </c>
      <c r="E168" s="6">
        <v>160000</v>
      </c>
    </row>
    <row r="169" spans="1:7" x14ac:dyDescent="0.45">
      <c r="A169" s="28" t="s">
        <v>364</v>
      </c>
      <c r="E169" s="6">
        <v>120000</v>
      </c>
    </row>
    <row r="170" spans="1:7" x14ac:dyDescent="0.45">
      <c r="A170" s="28" t="s">
        <v>365</v>
      </c>
      <c r="C170" s="6">
        <v>400000</v>
      </c>
      <c r="E170" s="6">
        <v>400000</v>
      </c>
      <c r="F170" s="6" t="s">
        <v>374</v>
      </c>
    </row>
    <row r="171" spans="1:7" x14ac:dyDescent="0.45">
      <c r="A171" s="28" t="s">
        <v>366</v>
      </c>
      <c r="E171" s="6">
        <v>140000</v>
      </c>
    </row>
    <row r="172" spans="1:7" x14ac:dyDescent="0.45">
      <c r="A172" s="28" t="s">
        <v>367</v>
      </c>
      <c r="E172" s="6">
        <v>340000</v>
      </c>
      <c r="F172" s="6" t="s">
        <v>375</v>
      </c>
    </row>
    <row r="173" spans="1:7" x14ac:dyDescent="0.45">
      <c r="A173" s="28" t="s">
        <v>355</v>
      </c>
      <c r="E173" s="6">
        <v>300000</v>
      </c>
      <c r="F173" s="6" t="s">
        <v>376</v>
      </c>
      <c r="G173" t="s">
        <v>381</v>
      </c>
    </row>
    <row r="174" spans="1:7" x14ac:dyDescent="0.45">
      <c r="A174" s="28" t="s">
        <v>368</v>
      </c>
      <c r="E174" s="6">
        <v>20000</v>
      </c>
    </row>
    <row r="175" spans="1:7" x14ac:dyDescent="0.45">
      <c r="A175" s="28" t="s">
        <v>369</v>
      </c>
      <c r="E175" s="6">
        <v>140000</v>
      </c>
    </row>
    <row r="176" spans="1:7" ht="17.5" thickBot="1" x14ac:dyDescent="0.5">
      <c r="A176" s="28" t="s">
        <v>370</v>
      </c>
      <c r="E176" s="6">
        <v>20000</v>
      </c>
    </row>
    <row r="177" spans="1:5" ht="21.5" thickBot="1" x14ac:dyDescent="0.5">
      <c r="A177" s="135" t="s">
        <v>371</v>
      </c>
      <c r="B177" s="118"/>
      <c r="C177" s="118"/>
      <c r="D177" s="118"/>
      <c r="E177" s="119">
        <f>SUM(E159:E176)</f>
        <v>6500000</v>
      </c>
    </row>
    <row r="178" spans="1:5" x14ac:dyDescent="0.45">
      <c r="A178" s="28" t="s">
        <v>383</v>
      </c>
      <c r="B178" s="6">
        <v>100000</v>
      </c>
      <c r="E178" s="6">
        <v>100000</v>
      </c>
    </row>
    <row r="179" spans="1:5" x14ac:dyDescent="0.45">
      <c r="A179">
        <v>13</v>
      </c>
      <c r="E179" s="6">
        <v>20000</v>
      </c>
    </row>
    <row r="180" spans="1:5" x14ac:dyDescent="0.45">
      <c r="A180" t="s">
        <v>384</v>
      </c>
      <c r="E180" s="6">
        <v>40000</v>
      </c>
    </row>
    <row r="181" spans="1:5" x14ac:dyDescent="0.45">
      <c r="A181" t="s">
        <v>385</v>
      </c>
      <c r="E181" s="6">
        <v>20000</v>
      </c>
    </row>
    <row r="182" spans="1:5" x14ac:dyDescent="0.45">
      <c r="A182" t="s">
        <v>386</v>
      </c>
      <c r="E182" s="6">
        <v>220000</v>
      </c>
    </row>
    <row r="183" spans="1:5" x14ac:dyDescent="0.45">
      <c r="A183" t="s">
        <v>389</v>
      </c>
      <c r="E183" s="6">
        <v>20000</v>
      </c>
    </row>
    <row r="184" spans="1:5" x14ac:dyDescent="0.45">
      <c r="A184" t="s">
        <v>387</v>
      </c>
      <c r="E184" s="6">
        <v>200000</v>
      </c>
    </row>
    <row r="185" spans="1:5" x14ac:dyDescent="0.45">
      <c r="A185" t="s">
        <v>388</v>
      </c>
      <c r="E185" s="6">
        <v>20000</v>
      </c>
    </row>
    <row r="186" spans="1:5" x14ac:dyDescent="0.45">
      <c r="A186" t="s">
        <v>390</v>
      </c>
      <c r="E186" s="6">
        <v>180000</v>
      </c>
    </row>
    <row r="187" spans="1:5" x14ac:dyDescent="0.45">
      <c r="A187" t="s">
        <v>391</v>
      </c>
      <c r="E187" s="6">
        <v>60000</v>
      </c>
    </row>
    <row r="188" spans="1:5" x14ac:dyDescent="0.45">
      <c r="A188" t="s">
        <v>392</v>
      </c>
      <c r="E188" s="6">
        <v>40000</v>
      </c>
    </row>
    <row r="189" spans="1:5" x14ac:dyDescent="0.45">
      <c r="A189" t="s">
        <v>393</v>
      </c>
      <c r="E189" s="6">
        <v>60000</v>
      </c>
    </row>
    <row r="190" spans="1:5" x14ac:dyDescent="0.45">
      <c r="A190" t="s">
        <v>394</v>
      </c>
      <c r="E190" s="6">
        <v>180000</v>
      </c>
    </row>
    <row r="191" spans="1:5" x14ac:dyDescent="0.45">
      <c r="A191" t="s">
        <v>395</v>
      </c>
      <c r="E191" s="6">
        <v>100000</v>
      </c>
    </row>
    <row r="192" spans="1:5" x14ac:dyDescent="0.45">
      <c r="A192" t="s">
        <v>396</v>
      </c>
      <c r="E192" s="6">
        <v>40000</v>
      </c>
    </row>
    <row r="193" spans="1:6" x14ac:dyDescent="0.45">
      <c r="A193" t="s">
        <v>397</v>
      </c>
      <c r="E193" s="6">
        <v>20000</v>
      </c>
    </row>
    <row r="194" spans="1:6" x14ac:dyDescent="0.45">
      <c r="A194" t="s">
        <v>398</v>
      </c>
      <c r="E194" s="6">
        <v>7510000</v>
      </c>
      <c r="F194" s="6" t="s">
        <v>404</v>
      </c>
    </row>
    <row r="195" spans="1:6" x14ac:dyDescent="0.45">
      <c r="A195" t="s">
        <v>399</v>
      </c>
      <c r="E195" s="6">
        <v>200000</v>
      </c>
    </row>
    <row r="196" spans="1:6" ht="17.5" x14ac:dyDescent="0.45">
      <c r="A196" s="136" t="s">
        <v>400</v>
      </c>
      <c r="B196" s="137"/>
      <c r="C196" s="137"/>
      <c r="D196" s="137"/>
      <c r="E196" s="138">
        <f>SUM(E178:E195)</f>
        <v>9030000</v>
      </c>
    </row>
    <row r="197" spans="1:6" x14ac:dyDescent="0.45">
      <c r="A197" t="s">
        <v>432</v>
      </c>
      <c r="E197" s="6">
        <v>80000</v>
      </c>
    </row>
    <row r="198" spans="1:6" x14ac:dyDescent="0.45">
      <c r="A198" t="s">
        <v>434</v>
      </c>
      <c r="E198" s="6">
        <v>140014</v>
      </c>
    </row>
    <row r="199" spans="1:6" x14ac:dyDescent="0.45">
      <c r="A199" t="s">
        <v>435</v>
      </c>
      <c r="E199" s="6">
        <v>80000</v>
      </c>
    </row>
    <row r="200" spans="1:6" x14ac:dyDescent="0.45">
      <c r="A200" t="s">
        <v>433</v>
      </c>
      <c r="E200" s="6">
        <v>220000</v>
      </c>
    </row>
    <row r="201" spans="1:6" x14ac:dyDescent="0.45">
      <c r="A201" t="s">
        <v>436</v>
      </c>
      <c r="E201" s="6">
        <v>220000</v>
      </c>
    </row>
    <row r="202" spans="1:6" x14ac:dyDescent="0.45">
      <c r="A202" t="s">
        <v>437</v>
      </c>
      <c r="E202" s="6">
        <v>60000</v>
      </c>
    </row>
    <row r="203" spans="1:6" x14ac:dyDescent="0.45">
      <c r="A203" t="s">
        <v>438</v>
      </c>
      <c r="E203" s="6">
        <v>520000</v>
      </c>
    </row>
    <row r="204" spans="1:6" x14ac:dyDescent="0.45">
      <c r="A204" t="s">
        <v>439</v>
      </c>
      <c r="E204" s="6">
        <v>60000</v>
      </c>
    </row>
    <row r="205" spans="1:6" x14ac:dyDescent="0.45">
      <c r="A205" t="s">
        <v>440</v>
      </c>
      <c r="E205" s="6">
        <v>60000</v>
      </c>
    </row>
    <row r="206" spans="1:6" x14ac:dyDescent="0.45">
      <c r="A206" t="s">
        <v>441</v>
      </c>
      <c r="E206" s="6">
        <v>40000</v>
      </c>
    </row>
    <row r="207" spans="1:6" x14ac:dyDescent="0.45">
      <c r="A207" t="s">
        <v>442</v>
      </c>
      <c r="E207" s="6">
        <v>160000</v>
      </c>
    </row>
    <row r="208" spans="1:6" x14ac:dyDescent="0.45">
      <c r="A208" t="s">
        <v>443</v>
      </c>
      <c r="E208" s="6">
        <v>160000</v>
      </c>
    </row>
    <row r="209" spans="1:6" x14ac:dyDescent="0.45">
      <c r="A209" t="s">
        <v>444</v>
      </c>
      <c r="E209" s="6">
        <v>160000</v>
      </c>
    </row>
    <row r="210" spans="1:6" x14ac:dyDescent="0.45">
      <c r="A210" t="s">
        <v>445</v>
      </c>
      <c r="E210" s="6">
        <v>320000</v>
      </c>
      <c r="F210" s="6" t="s">
        <v>497</v>
      </c>
    </row>
    <row r="211" spans="1:6" x14ac:dyDescent="0.45">
      <c r="A211" t="s">
        <v>446</v>
      </c>
      <c r="B211" s="6">
        <v>500000</v>
      </c>
      <c r="E211" s="6">
        <v>500000</v>
      </c>
    </row>
    <row r="212" spans="1:6" x14ac:dyDescent="0.45">
      <c r="A212" t="s">
        <v>447</v>
      </c>
      <c r="E212" s="6">
        <v>100000</v>
      </c>
    </row>
    <row r="213" spans="1:6" x14ac:dyDescent="0.45">
      <c r="A213" t="s">
        <v>448</v>
      </c>
      <c r="E213" s="6">
        <v>100000</v>
      </c>
    </row>
    <row r="214" spans="1:6" x14ac:dyDescent="0.45">
      <c r="A214" t="s">
        <v>449</v>
      </c>
      <c r="E214" s="6">
        <v>120000</v>
      </c>
    </row>
    <row r="215" spans="1:6" x14ac:dyDescent="0.45">
      <c r="A215" t="s">
        <v>450</v>
      </c>
      <c r="E215" s="6">
        <v>170000</v>
      </c>
    </row>
    <row r="216" spans="1:6" x14ac:dyDescent="0.45">
      <c r="A216" t="s">
        <v>451</v>
      </c>
      <c r="E216" s="6">
        <v>80000</v>
      </c>
    </row>
    <row r="217" spans="1:6" x14ac:dyDescent="0.45">
      <c r="A217" t="s">
        <v>452</v>
      </c>
      <c r="E217" s="6">
        <v>60000</v>
      </c>
    </row>
    <row r="218" spans="1:6" x14ac:dyDescent="0.45">
      <c r="A218" t="s">
        <v>453</v>
      </c>
      <c r="E218" s="6">
        <v>20000</v>
      </c>
    </row>
    <row r="219" spans="1:6" x14ac:dyDescent="0.45">
      <c r="A219" t="s">
        <v>454</v>
      </c>
      <c r="E219" s="6">
        <v>20000</v>
      </c>
    </row>
    <row r="220" spans="1:6" x14ac:dyDescent="0.45">
      <c r="A220" t="s">
        <v>455</v>
      </c>
      <c r="E220" s="6">
        <v>60000</v>
      </c>
    </row>
    <row r="221" spans="1:6" x14ac:dyDescent="0.45">
      <c r="A221" t="s">
        <v>456</v>
      </c>
      <c r="E221" s="6">
        <v>60000</v>
      </c>
    </row>
    <row r="222" spans="1:6" x14ac:dyDescent="0.45">
      <c r="A222" t="s">
        <v>457</v>
      </c>
      <c r="E222" s="6">
        <v>140000</v>
      </c>
    </row>
    <row r="223" spans="1:6" x14ac:dyDescent="0.45">
      <c r="A223" t="s">
        <v>458</v>
      </c>
      <c r="E223" s="6">
        <v>180000</v>
      </c>
    </row>
    <row r="224" spans="1:6" x14ac:dyDescent="0.45">
      <c r="A224" t="s">
        <v>459</v>
      </c>
      <c r="E224" s="6">
        <v>290000</v>
      </c>
    </row>
    <row r="225" spans="1:7" x14ac:dyDescent="0.45">
      <c r="A225" t="s">
        <v>460</v>
      </c>
      <c r="E225" s="6">
        <v>400000</v>
      </c>
      <c r="F225" s="6" t="s">
        <v>470</v>
      </c>
    </row>
    <row r="226" spans="1:7" x14ac:dyDescent="0.45">
      <c r="A226" t="s">
        <v>461</v>
      </c>
      <c r="E226" s="6">
        <v>1140000</v>
      </c>
      <c r="F226" s="6" t="s">
        <v>469</v>
      </c>
    </row>
    <row r="227" spans="1:7" x14ac:dyDescent="0.45">
      <c r="A227" t="s">
        <v>462</v>
      </c>
      <c r="E227" s="6">
        <v>100000</v>
      </c>
    </row>
    <row r="228" spans="1:7" x14ac:dyDescent="0.45">
      <c r="A228" t="s">
        <v>463</v>
      </c>
      <c r="E228" s="6">
        <v>60000</v>
      </c>
    </row>
    <row r="229" spans="1:7" x14ac:dyDescent="0.45">
      <c r="A229" t="s">
        <v>464</v>
      </c>
      <c r="E229" s="6">
        <v>60000</v>
      </c>
    </row>
    <row r="230" spans="1:7" ht="17.5" thickBot="1" x14ac:dyDescent="0.5">
      <c r="A230" t="s">
        <v>465</v>
      </c>
      <c r="E230" s="6">
        <v>60000</v>
      </c>
    </row>
    <row r="231" spans="1:7" ht="18" thickBot="1" x14ac:dyDescent="0.5">
      <c r="A231" s="150" t="s">
        <v>466</v>
      </c>
      <c r="B231" s="128"/>
      <c r="C231" s="128"/>
      <c r="D231" s="128"/>
      <c r="E231" s="129">
        <f>SUM(E197:E230)</f>
        <v>6000014</v>
      </c>
    </row>
    <row r="232" spans="1:7" x14ac:dyDescent="0.45">
      <c r="A232" t="s">
        <v>473</v>
      </c>
      <c r="E232" s="6">
        <v>40000</v>
      </c>
    </row>
    <row r="233" spans="1:7" x14ac:dyDescent="0.45">
      <c r="A233" t="s">
        <v>474</v>
      </c>
      <c r="E233" s="6">
        <v>140000</v>
      </c>
    </row>
    <row r="234" spans="1:7" x14ac:dyDescent="0.45">
      <c r="A234" t="s">
        <v>475</v>
      </c>
      <c r="E234" s="6">
        <v>260000</v>
      </c>
    </row>
    <row r="235" spans="1:7" x14ac:dyDescent="0.45">
      <c r="A235" t="s">
        <v>476</v>
      </c>
      <c r="E235" s="6">
        <v>60000</v>
      </c>
    </row>
    <row r="236" spans="1:7" x14ac:dyDescent="0.45">
      <c r="A236" t="s">
        <v>477</v>
      </c>
      <c r="E236" s="6">
        <v>20000</v>
      </c>
    </row>
    <row r="237" spans="1:7" x14ac:dyDescent="0.45">
      <c r="A237" t="s">
        <v>478</v>
      </c>
      <c r="E237" s="6">
        <v>120000</v>
      </c>
    </row>
    <row r="238" spans="1:7" x14ac:dyDescent="0.45">
      <c r="A238" t="s">
        <v>479</v>
      </c>
      <c r="C238" s="6">
        <v>500000</v>
      </c>
      <c r="D238" s="6">
        <v>300000</v>
      </c>
      <c r="E238" s="6">
        <v>800000</v>
      </c>
      <c r="F238" s="6" t="s">
        <v>501</v>
      </c>
    </row>
    <row r="239" spans="1:7" x14ac:dyDescent="0.45">
      <c r="A239" t="s">
        <v>480</v>
      </c>
      <c r="E239" s="6">
        <v>420000</v>
      </c>
      <c r="F239" s="6" t="s">
        <v>495</v>
      </c>
      <c r="G239" t="s">
        <v>496</v>
      </c>
    </row>
    <row r="240" spans="1:7" x14ac:dyDescent="0.45">
      <c r="A240" t="s">
        <v>481</v>
      </c>
      <c r="C240" s="6">
        <v>520000</v>
      </c>
      <c r="D240" s="6">
        <v>450000</v>
      </c>
      <c r="E240" s="6">
        <v>970000</v>
      </c>
    </row>
    <row r="241" spans="1:6" x14ac:dyDescent="0.45">
      <c r="A241" t="s">
        <v>482</v>
      </c>
      <c r="E241" s="6">
        <v>240000</v>
      </c>
    </row>
    <row r="242" spans="1:6" x14ac:dyDescent="0.45">
      <c r="A242" t="s">
        <v>483</v>
      </c>
      <c r="E242" s="6">
        <v>80000</v>
      </c>
    </row>
    <row r="243" spans="1:6" x14ac:dyDescent="0.45">
      <c r="A243" t="s">
        <v>484</v>
      </c>
      <c r="E243" s="6">
        <v>60000</v>
      </c>
    </row>
    <row r="244" spans="1:6" x14ac:dyDescent="0.45">
      <c r="A244" t="s">
        <v>485</v>
      </c>
      <c r="E244" s="6">
        <v>120000</v>
      </c>
    </row>
    <row r="245" spans="1:6" x14ac:dyDescent="0.45">
      <c r="A245" t="s">
        <v>486</v>
      </c>
      <c r="E245" s="6">
        <v>60000</v>
      </c>
    </row>
    <row r="246" spans="1:6" x14ac:dyDescent="0.45">
      <c r="A246" t="s">
        <v>487</v>
      </c>
      <c r="E246" s="6">
        <v>80000</v>
      </c>
    </row>
    <row r="247" spans="1:6" x14ac:dyDescent="0.45">
      <c r="A247" t="s">
        <v>488</v>
      </c>
      <c r="E247" s="6">
        <v>20000</v>
      </c>
    </row>
    <row r="248" spans="1:6" x14ac:dyDescent="0.45">
      <c r="A248" t="s">
        <v>489</v>
      </c>
      <c r="C248" s="6">
        <v>500000</v>
      </c>
      <c r="D248" s="6">
        <v>300000</v>
      </c>
      <c r="E248" s="6">
        <v>800000</v>
      </c>
      <c r="F248" s="6" t="s">
        <v>502</v>
      </c>
    </row>
    <row r="249" spans="1:6" x14ac:dyDescent="0.45">
      <c r="A249" t="s">
        <v>490</v>
      </c>
      <c r="E249" s="6">
        <v>160000</v>
      </c>
    </row>
    <row r="250" spans="1:6" ht="17.5" thickBot="1" x14ac:dyDescent="0.5">
      <c r="A250" t="s">
        <v>491</v>
      </c>
      <c r="E250" s="6">
        <v>20000</v>
      </c>
    </row>
    <row r="251" spans="1:6" ht="17.5" thickBot="1" x14ac:dyDescent="0.5">
      <c r="A251" s="152" t="s">
        <v>492</v>
      </c>
      <c r="B251" s="102"/>
      <c r="C251" s="102"/>
      <c r="D251" s="102"/>
      <c r="E251" s="153">
        <f>SUM(E232:E250)</f>
        <v>4470000</v>
      </c>
    </row>
    <row r="252" spans="1:6" x14ac:dyDescent="0.45">
      <c r="A252" s="28" t="s">
        <v>498</v>
      </c>
      <c r="E252" s="6">
        <v>180000</v>
      </c>
    </row>
    <row r="253" spans="1:6" x14ac:dyDescent="0.45">
      <c r="A253" s="28" t="s">
        <v>499</v>
      </c>
      <c r="E253" s="6">
        <v>220000</v>
      </c>
    </row>
    <row r="254" spans="1:6" x14ac:dyDescent="0.45">
      <c r="A254" s="28" t="s">
        <v>500</v>
      </c>
      <c r="C254" s="6">
        <v>340000</v>
      </c>
      <c r="D254" s="6">
        <v>150000</v>
      </c>
      <c r="E254" s="6">
        <v>490000</v>
      </c>
      <c r="F254" s="6" t="s">
        <v>584</v>
      </c>
    </row>
    <row r="255" spans="1:6" x14ac:dyDescent="0.45">
      <c r="A255" s="28" t="s">
        <v>504</v>
      </c>
      <c r="E255" s="6">
        <v>20000</v>
      </c>
    </row>
    <row r="256" spans="1:6" x14ac:dyDescent="0.45">
      <c r="A256" s="28" t="s">
        <v>505</v>
      </c>
      <c r="E256" s="6">
        <v>20000</v>
      </c>
    </row>
    <row r="257" spans="1:7" x14ac:dyDescent="0.45">
      <c r="A257" t="s">
        <v>506</v>
      </c>
      <c r="E257" s="6">
        <v>60000</v>
      </c>
    </row>
    <row r="258" spans="1:7" x14ac:dyDescent="0.45">
      <c r="A258" t="s">
        <v>507</v>
      </c>
      <c r="E258" s="6">
        <v>20000</v>
      </c>
    </row>
    <row r="259" spans="1:7" x14ac:dyDescent="0.45">
      <c r="A259" t="s">
        <v>508</v>
      </c>
      <c r="E259" s="6">
        <v>60000</v>
      </c>
    </row>
    <row r="260" spans="1:7" x14ac:dyDescent="0.45">
      <c r="A260" t="s">
        <v>509</v>
      </c>
      <c r="E260" s="6">
        <v>150000</v>
      </c>
    </row>
    <row r="261" spans="1:7" x14ac:dyDescent="0.45">
      <c r="A261" t="s">
        <v>510</v>
      </c>
      <c r="E261" s="6">
        <v>60000</v>
      </c>
    </row>
    <row r="262" spans="1:7" x14ac:dyDescent="0.45">
      <c r="A262" t="s">
        <v>511</v>
      </c>
      <c r="C262" s="6">
        <v>160000</v>
      </c>
      <c r="D262" s="6">
        <v>150000</v>
      </c>
      <c r="E262" s="6">
        <v>310000</v>
      </c>
    </row>
    <row r="263" spans="1:7" x14ac:dyDescent="0.45">
      <c r="A263" t="s">
        <v>532</v>
      </c>
      <c r="E263" s="6">
        <v>40000</v>
      </c>
    </row>
    <row r="264" spans="1:7" x14ac:dyDescent="0.45">
      <c r="A264" t="s">
        <v>512</v>
      </c>
      <c r="C264" s="6">
        <v>160000</v>
      </c>
      <c r="D264" s="6">
        <v>150000</v>
      </c>
      <c r="E264" s="6">
        <v>310000</v>
      </c>
    </row>
    <row r="265" spans="1:7" x14ac:dyDescent="0.45">
      <c r="A265">
        <v>13</v>
      </c>
      <c r="E265" s="6">
        <v>20000</v>
      </c>
    </row>
    <row r="266" spans="1:7" x14ac:dyDescent="0.45">
      <c r="A266" t="s">
        <v>513</v>
      </c>
      <c r="E266" s="6">
        <v>80000</v>
      </c>
    </row>
    <row r="267" spans="1:7" x14ac:dyDescent="0.45">
      <c r="A267" t="s">
        <v>514</v>
      </c>
      <c r="B267" s="6">
        <v>300000</v>
      </c>
      <c r="E267" s="6">
        <v>300000</v>
      </c>
    </row>
    <row r="268" spans="1:7" x14ac:dyDescent="0.45">
      <c r="A268" t="s">
        <v>515</v>
      </c>
      <c r="E268" s="6">
        <v>20000</v>
      </c>
      <c r="G268" t="s">
        <v>553</v>
      </c>
    </row>
    <row r="269" spans="1:7" x14ac:dyDescent="0.45">
      <c r="A269" t="s">
        <v>516</v>
      </c>
      <c r="E269" s="6">
        <v>60000</v>
      </c>
      <c r="G269" t="s">
        <v>553</v>
      </c>
    </row>
    <row r="270" spans="1:7" x14ac:dyDescent="0.45">
      <c r="A270" t="s">
        <v>552</v>
      </c>
      <c r="E270" s="6">
        <v>60000</v>
      </c>
      <c r="G270" t="s">
        <v>549</v>
      </c>
    </row>
    <row r="271" spans="1:7" x14ac:dyDescent="0.45">
      <c r="A271" t="s">
        <v>517</v>
      </c>
      <c r="E271" s="6">
        <v>180000</v>
      </c>
      <c r="G271" t="s">
        <v>549</v>
      </c>
    </row>
    <row r="272" spans="1:7" x14ac:dyDescent="0.45">
      <c r="A272" t="s">
        <v>548</v>
      </c>
      <c r="C272" s="6">
        <v>280000</v>
      </c>
      <c r="D272" s="6">
        <v>150000</v>
      </c>
      <c r="E272" s="6">
        <v>430000</v>
      </c>
    </row>
    <row r="273" spans="1:7" x14ac:dyDescent="0.45">
      <c r="A273" t="s">
        <v>518</v>
      </c>
      <c r="E273" s="6">
        <v>80000</v>
      </c>
    </row>
    <row r="274" spans="1:7" x14ac:dyDescent="0.45">
      <c r="A274" t="s">
        <v>519</v>
      </c>
      <c r="C274" s="6">
        <v>1720000</v>
      </c>
      <c r="D274" s="6">
        <v>32000</v>
      </c>
      <c r="E274" s="6">
        <v>2020000</v>
      </c>
      <c r="F274" s="6" t="s">
        <v>537</v>
      </c>
    </row>
    <row r="275" spans="1:7" x14ac:dyDescent="0.45">
      <c r="A275" t="s">
        <v>520</v>
      </c>
      <c r="E275" s="6">
        <v>70000</v>
      </c>
    </row>
    <row r="276" spans="1:7" x14ac:dyDescent="0.45">
      <c r="A276" t="s">
        <v>521</v>
      </c>
      <c r="E276" s="6">
        <v>80000</v>
      </c>
    </row>
    <row r="277" spans="1:7" x14ac:dyDescent="0.45">
      <c r="A277" t="s">
        <v>522</v>
      </c>
      <c r="E277" s="6">
        <v>150000</v>
      </c>
    </row>
    <row r="278" spans="1:7" x14ac:dyDescent="0.45">
      <c r="A278" t="s">
        <v>523</v>
      </c>
      <c r="E278" s="6">
        <v>120000</v>
      </c>
    </row>
    <row r="279" spans="1:7" x14ac:dyDescent="0.45">
      <c r="A279" t="s">
        <v>550</v>
      </c>
      <c r="D279" s="6">
        <v>360000</v>
      </c>
      <c r="E279" s="6">
        <v>360000</v>
      </c>
    </row>
    <row r="280" spans="1:7" x14ac:dyDescent="0.45">
      <c r="A280" t="s">
        <v>524</v>
      </c>
      <c r="C280" s="6">
        <v>450000</v>
      </c>
      <c r="D280" s="6">
        <v>460000</v>
      </c>
      <c r="E280" s="6">
        <v>910000</v>
      </c>
      <c r="F280" s="6" t="s">
        <v>547</v>
      </c>
    </row>
    <row r="281" spans="1:7" x14ac:dyDescent="0.45">
      <c r="A281" t="s">
        <v>525</v>
      </c>
      <c r="E281" s="6">
        <v>40000</v>
      </c>
    </row>
    <row r="282" spans="1:7" x14ac:dyDescent="0.45">
      <c r="A282" t="s">
        <v>526</v>
      </c>
      <c r="E282" s="6">
        <v>150000</v>
      </c>
    </row>
    <row r="283" spans="1:7" x14ac:dyDescent="0.45">
      <c r="A283" t="s">
        <v>551</v>
      </c>
      <c r="E283" s="6">
        <v>80000</v>
      </c>
    </row>
    <row r="284" spans="1:7" x14ac:dyDescent="0.45">
      <c r="A284" t="s">
        <v>533</v>
      </c>
      <c r="C284" s="6">
        <v>440000</v>
      </c>
      <c r="E284" s="6">
        <v>840000</v>
      </c>
      <c r="F284" s="6" t="s">
        <v>583</v>
      </c>
    </row>
    <row r="285" spans="1:7" x14ac:dyDescent="0.45">
      <c r="A285" t="s">
        <v>527</v>
      </c>
      <c r="E285" s="6">
        <v>100000</v>
      </c>
    </row>
    <row r="286" spans="1:7" x14ac:dyDescent="0.45">
      <c r="A286" t="s">
        <v>528</v>
      </c>
      <c r="E286" s="6">
        <v>80000</v>
      </c>
    </row>
    <row r="287" spans="1:7" x14ac:dyDescent="0.45">
      <c r="A287" t="s">
        <v>529</v>
      </c>
      <c r="E287" s="6">
        <v>80000</v>
      </c>
      <c r="G287" t="s">
        <v>549</v>
      </c>
    </row>
    <row r="288" spans="1:7" x14ac:dyDescent="0.45">
      <c r="A288" t="s">
        <v>540</v>
      </c>
      <c r="E288" s="6">
        <v>210000</v>
      </c>
    </row>
    <row r="289" spans="1:8" x14ac:dyDescent="0.45">
      <c r="A289" t="s">
        <v>541</v>
      </c>
      <c r="E289" s="6">
        <v>210000</v>
      </c>
    </row>
    <row r="290" spans="1:8" x14ac:dyDescent="0.45">
      <c r="A290" t="s">
        <v>539</v>
      </c>
      <c r="E290" s="6">
        <v>40000</v>
      </c>
    </row>
    <row r="291" spans="1:8" ht="17.5" thickBot="1" x14ac:dyDescent="0.5">
      <c r="A291" t="s">
        <v>530</v>
      </c>
      <c r="E291" s="6">
        <v>140000</v>
      </c>
    </row>
    <row r="292" spans="1:8" ht="17.5" thickBot="1" x14ac:dyDescent="0.5">
      <c r="A292" s="152" t="s">
        <v>531</v>
      </c>
      <c r="B292" s="102"/>
      <c r="C292" s="102"/>
      <c r="D292" s="102"/>
      <c r="E292" s="153">
        <f>SUM(E252:E291)</f>
        <v>8850000</v>
      </c>
    </row>
    <row r="293" spans="1:8" x14ac:dyDescent="0.45">
      <c r="A293" s="28" t="s">
        <v>554</v>
      </c>
      <c r="E293" s="6">
        <v>60000</v>
      </c>
    </row>
    <row r="294" spans="1:8" x14ac:dyDescent="0.45">
      <c r="A294" s="28" t="s">
        <v>555</v>
      </c>
      <c r="E294" s="6">
        <v>60000</v>
      </c>
    </row>
    <row r="295" spans="1:8" x14ac:dyDescent="0.45">
      <c r="A295" s="28" t="s">
        <v>556</v>
      </c>
      <c r="C295" s="6">
        <v>940000</v>
      </c>
      <c r="D295" s="6">
        <v>1080000</v>
      </c>
      <c r="E295" s="6">
        <v>2020000</v>
      </c>
      <c r="F295" s="6" t="s">
        <v>585</v>
      </c>
    </row>
    <row r="296" spans="1:8" x14ac:dyDescent="0.45">
      <c r="A296" s="28" t="s">
        <v>557</v>
      </c>
      <c r="E296" s="6">
        <v>120000</v>
      </c>
    </row>
    <row r="297" spans="1:8" x14ac:dyDescent="0.45">
      <c r="A297" s="28" t="s">
        <v>558</v>
      </c>
      <c r="E297" s="6">
        <v>20000</v>
      </c>
    </row>
    <row r="298" spans="1:8" x14ac:dyDescent="0.45">
      <c r="A298" s="28" t="s">
        <v>559</v>
      </c>
      <c r="E298" s="6">
        <v>20000</v>
      </c>
    </row>
    <row r="299" spans="1:8" x14ac:dyDescent="0.45">
      <c r="A299" s="28" t="s">
        <v>560</v>
      </c>
      <c r="E299" s="6">
        <v>80000</v>
      </c>
    </row>
    <row r="300" spans="1:8" x14ac:dyDescent="0.45">
      <c r="A300" s="28" t="s">
        <v>561</v>
      </c>
      <c r="C300" s="6">
        <v>140000</v>
      </c>
      <c r="D300" s="6">
        <v>150000</v>
      </c>
      <c r="E300" s="6">
        <v>290000</v>
      </c>
    </row>
    <row r="301" spans="1:8" x14ac:dyDescent="0.45">
      <c r="A301" s="28" t="s">
        <v>562</v>
      </c>
      <c r="D301" s="6">
        <v>150000</v>
      </c>
      <c r="E301" s="6">
        <v>150000</v>
      </c>
    </row>
    <row r="302" spans="1:8" x14ac:dyDescent="0.45">
      <c r="A302" s="28" t="s">
        <v>563</v>
      </c>
      <c r="E302" s="6">
        <v>300000</v>
      </c>
      <c r="H302" s="6">
        <v>300000</v>
      </c>
    </row>
    <row r="303" spans="1:8" x14ac:dyDescent="0.45">
      <c r="A303" s="28" t="s">
        <v>564</v>
      </c>
      <c r="C303" s="6">
        <v>660000</v>
      </c>
      <c r="D303" s="6">
        <v>460000</v>
      </c>
      <c r="E303" s="6">
        <v>1120000</v>
      </c>
    </row>
    <row r="304" spans="1:8" x14ac:dyDescent="0.45">
      <c r="A304" s="28" t="s">
        <v>565</v>
      </c>
      <c r="E304" s="6">
        <v>40000</v>
      </c>
    </row>
    <row r="305" spans="1:8" x14ac:dyDescent="0.45">
      <c r="A305" s="28" t="s">
        <v>566</v>
      </c>
      <c r="E305" s="6">
        <v>40000</v>
      </c>
    </row>
    <row r="306" spans="1:8" x14ac:dyDescent="0.45">
      <c r="A306" s="28" t="s">
        <v>567</v>
      </c>
      <c r="E306" s="6">
        <v>20000</v>
      </c>
    </row>
    <row r="307" spans="1:8" x14ac:dyDescent="0.45">
      <c r="A307" s="28" t="s">
        <v>568</v>
      </c>
      <c r="D307" s="6">
        <v>80000</v>
      </c>
      <c r="E307" s="6">
        <v>80000</v>
      </c>
    </row>
    <row r="308" spans="1:8" x14ac:dyDescent="0.45">
      <c r="A308" s="28" t="s">
        <v>569</v>
      </c>
      <c r="E308" s="6">
        <v>440000</v>
      </c>
      <c r="F308" s="6" t="s">
        <v>586</v>
      </c>
    </row>
    <row r="309" spans="1:8" x14ac:dyDescent="0.45">
      <c r="A309" s="28" t="s">
        <v>570</v>
      </c>
      <c r="E309" s="6">
        <v>60000</v>
      </c>
    </row>
    <row r="310" spans="1:8" x14ac:dyDescent="0.45">
      <c r="A310" s="28" t="s">
        <v>571</v>
      </c>
      <c r="E310" s="6">
        <v>80000</v>
      </c>
    </row>
    <row r="311" spans="1:8" x14ac:dyDescent="0.45">
      <c r="A311" s="28" t="s">
        <v>572</v>
      </c>
      <c r="E311" s="6">
        <v>300000</v>
      </c>
      <c r="H311" s="6">
        <v>300000</v>
      </c>
    </row>
    <row r="312" spans="1:8" x14ac:dyDescent="0.45">
      <c r="A312" s="28" t="s">
        <v>573</v>
      </c>
      <c r="E312" s="6">
        <v>60000</v>
      </c>
    </row>
    <row r="313" spans="1:8" x14ac:dyDescent="0.45">
      <c r="A313" s="28" t="s">
        <v>574</v>
      </c>
      <c r="E313" s="6">
        <v>20000</v>
      </c>
    </row>
    <row r="314" spans="1:8" x14ac:dyDescent="0.45">
      <c r="A314" s="28" t="s">
        <v>575</v>
      </c>
      <c r="C314" s="6">
        <v>80000</v>
      </c>
      <c r="D314" s="6">
        <v>150000</v>
      </c>
      <c r="E314" s="6">
        <v>230000</v>
      </c>
    </row>
    <row r="315" spans="1:8" x14ac:dyDescent="0.45">
      <c r="A315" s="28" t="s">
        <v>576</v>
      </c>
      <c r="D315" s="6">
        <v>260000</v>
      </c>
      <c r="E315" s="6">
        <v>260000</v>
      </c>
    </row>
    <row r="316" spans="1:8" x14ac:dyDescent="0.45">
      <c r="A316" s="28" t="s">
        <v>577</v>
      </c>
      <c r="E316" s="6">
        <v>150000</v>
      </c>
      <c r="H316" s="6">
        <v>150000</v>
      </c>
    </row>
    <row r="317" spans="1:8" x14ac:dyDescent="0.45">
      <c r="A317" s="28" t="s">
        <v>578</v>
      </c>
      <c r="E317" s="6">
        <v>20000</v>
      </c>
    </row>
    <row r="318" spans="1:8" x14ac:dyDescent="0.45">
      <c r="A318" s="28" t="s">
        <v>579</v>
      </c>
      <c r="E318" s="6">
        <v>80000</v>
      </c>
    </row>
    <row r="319" spans="1:8" x14ac:dyDescent="0.45">
      <c r="A319" s="28" t="s">
        <v>580</v>
      </c>
      <c r="E319" s="6">
        <v>300000</v>
      </c>
      <c r="H319" s="6">
        <v>300000</v>
      </c>
    </row>
    <row r="320" spans="1:8" x14ac:dyDescent="0.45">
      <c r="A320" s="28" t="s">
        <v>581</v>
      </c>
      <c r="E320" s="6">
        <v>60000</v>
      </c>
    </row>
    <row r="321" spans="1:8" ht="21" x14ac:dyDescent="0.45">
      <c r="A321" s="155" t="s">
        <v>582</v>
      </c>
      <c r="B321" s="156"/>
      <c r="C321" s="156"/>
      <c r="D321" s="156"/>
      <c r="E321" s="157">
        <f>SUM(E293:E320)</f>
        <v>6480000</v>
      </c>
      <c r="H321" s="6">
        <v>1050000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7" x14ac:dyDescent="0.45"/>
  <cols>
    <col min="1" max="1" width="5.9140625" customWidth="1"/>
    <col min="2" max="2" width="10" customWidth="1"/>
    <col min="5" max="5" width="11.4140625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헌성금</vt:lpstr>
      <vt:lpstr>수지</vt:lpstr>
      <vt:lpstr>누계</vt:lpstr>
      <vt:lpstr>수입및환급(1월이전)</vt:lpstr>
      <vt:lpstr>수입및환급18.2월~)</vt:lpstr>
      <vt:lpstr>화보비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2019-01-14T02:04:33Z</cp:lastPrinted>
  <dcterms:created xsi:type="dcterms:W3CDTF">2016-12-28T03:16:46Z</dcterms:created>
  <dcterms:modified xsi:type="dcterms:W3CDTF">2019-02-06T04:18:43Z</dcterms:modified>
</cp:coreProperties>
</file>