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M81" i="2" l="1"/>
  <c r="M13" i="8" l="1"/>
  <c r="P13" i="8" l="1"/>
  <c r="N167" i="4" l="1"/>
  <c r="M167" i="4"/>
  <c r="L167" i="4"/>
  <c r="K167" i="4"/>
  <c r="J167" i="4"/>
  <c r="I167" i="4"/>
  <c r="H167" i="4"/>
  <c r="G167" i="4"/>
  <c r="F167" i="4"/>
  <c r="E167" i="4"/>
  <c r="Q13" i="8" l="1"/>
  <c r="R13" i="8"/>
  <c r="E202" i="3" l="1"/>
  <c r="C30" i="11" l="1"/>
  <c r="J98" i="10" l="1"/>
  <c r="N20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2" i="3" l="1"/>
  <c r="H81" i="2" l="1"/>
  <c r="H4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9" i="6"/>
  <c r="M49" i="6"/>
  <c r="L49" i="6"/>
  <c r="K49" i="6"/>
  <c r="I49" i="6"/>
  <c r="G49" i="6"/>
  <c r="F49" i="6"/>
  <c r="E49" i="6"/>
  <c r="O49" i="6" l="1"/>
  <c r="J202" i="3" l="1"/>
  <c r="G202" i="3" l="1"/>
  <c r="H123" i="1" l="1"/>
  <c r="J81" i="2" l="1"/>
  <c r="L202" i="3"/>
  <c r="F202" i="3"/>
  <c r="M202" i="3"/>
  <c r="K202" i="3"/>
  <c r="H202" i="3"/>
  <c r="N123" i="1"/>
  <c r="M123" i="1"/>
  <c r="L123" i="1"/>
  <c r="K123" i="1"/>
  <c r="J123" i="1"/>
  <c r="I123" i="1"/>
  <c r="G123" i="1"/>
  <c r="F123" i="1"/>
  <c r="E123" i="1"/>
  <c r="O167" i="4" l="1"/>
  <c r="G122" i="2"/>
  <c r="F122" i="2"/>
  <c r="E122" i="2"/>
  <c r="N81" i="2"/>
  <c r="L81" i="2"/>
  <c r="K81" i="2"/>
  <c r="I81" i="2"/>
  <c r="G81" i="2"/>
  <c r="F81" i="2"/>
  <c r="E81" i="2"/>
  <c r="H122" i="2" l="1"/>
  <c r="O81" i="2"/>
  <c r="O13" i="8"/>
  <c r="N22" i="5"/>
  <c r="M22" i="5"/>
  <c r="L22" i="5"/>
  <c r="K22" i="5"/>
  <c r="O22" i="5" s="1"/>
  <c r="I22" i="5"/>
  <c r="G22" i="5"/>
  <c r="F22" i="5"/>
  <c r="E22" i="5"/>
  <c r="H22" i="5" l="1"/>
  <c r="N13" i="8"/>
  <c r="K13" i="8"/>
  <c r="J13" i="8"/>
  <c r="I13" i="8"/>
  <c r="G13" i="8"/>
  <c r="F13" i="8"/>
  <c r="H13" i="8" l="1"/>
  <c r="H111" i="1"/>
  <c r="E111" i="1" l="1"/>
  <c r="O202" i="3"/>
  <c r="J22" i="5"/>
</calcChain>
</file>

<file path=xl/sharedStrings.xml><?xml version="1.0" encoding="utf-8"?>
<sst xmlns="http://schemas.openxmlformats.org/spreadsheetml/2006/main" count="2169" uniqueCount="1947">
  <si>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</si>
  <si>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</si>
  <si>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</si>
  <si>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</si>
  <si>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</si>
  <si>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</si>
  <si>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</si>
  <si>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</si>
  <si>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</si>
  <si>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</si>
  <si>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</si>
  <si>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</si>
  <si>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</si>
  <si>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</si>
  <si>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</si>
  <si>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</si>
  <si>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</si>
  <si>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</si>
  <si>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</si>
  <si>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</si>
  <si>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</si>
  <si>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</si>
  <si>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</si>
  <si>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</si>
  <si>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</si>
  <si>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</si>
  <si>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</si>
  <si>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</si>
  <si>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</si>
  <si>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</si>
  <si>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</si>
  <si>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</si>
  <si>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</si>
  <si>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</si>
  <si>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</si>
  <si>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</si>
  <si>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</si>
  <si>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</si>
  <si>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</si>
  <si>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</si>
  <si>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</si>
  <si>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</si>
  <si>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</si>
  <si>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</si>
  <si>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</si>
  <si>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</si>
  <si>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</si>
  <si>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</si>
  <si>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</si>
  <si>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</si>
  <si>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</si>
  <si>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</si>
  <si>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</si>
  <si>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</si>
  <si>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</si>
  <si>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</si>
  <si>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</si>
  <si>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</si>
  <si>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</si>
  <si>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</si>
  <si>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</si>
  <si>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</si>
  <si>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</si>
  <si>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</si>
  <si>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</si>
  <si>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</si>
  <si>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</si>
  <si>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</si>
  <si>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</si>
  <si>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</si>
  <si>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</si>
  <si>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</si>
  <si>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</si>
  <si>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</si>
  <si>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</si>
  <si>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</si>
  <si>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</si>
  <si>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</si>
  <si>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</si>
  <si>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</si>
  <si>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</si>
  <si>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</si>
  <si>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</si>
  <si>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</si>
  <si>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</si>
  <si>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</si>
  <si>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</si>
  <si>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</si>
  <si>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</si>
  <si>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</si>
  <si>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</si>
  <si>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</si>
  <si>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</si>
  <si>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</si>
  <si>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</si>
  <si>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</si>
  <si>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</si>
  <si>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</si>
  <si>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</si>
  <si>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</si>
  <si>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</si>
  <si>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</si>
  <si>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</si>
  <si>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</si>
  <si>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</si>
  <si>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</si>
  <si>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</si>
  <si>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</si>
  <si>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</si>
  <si>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</si>
  <si>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</si>
  <si>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</si>
  <si>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</si>
  <si>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</si>
  <si>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</si>
  <si>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</si>
  <si>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</si>
  <si>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</si>
  <si>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</si>
  <si>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</si>
  <si>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</si>
  <si>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</si>
  <si>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</si>
  <si>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</si>
  <si>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</si>
  <si>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</si>
  <si>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</si>
  <si>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</si>
  <si>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</si>
  <si>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</si>
  <si>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</si>
  <si>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</si>
  <si>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</si>
  <si>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</si>
  <si>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</si>
  <si>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</si>
  <si>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</si>
  <si>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</si>
  <si>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</si>
  <si>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</si>
  <si>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</si>
  <si>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</si>
  <si>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</si>
  <si>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</si>
  <si>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</si>
  <si>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</si>
  <si>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</si>
  <si>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</si>
  <si>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</si>
  <si>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</si>
  <si>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</si>
  <si>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</si>
  <si>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</si>
  <si>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</si>
  <si>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</si>
  <si>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</si>
  <si>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</si>
  <si>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</si>
  <si>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</si>
  <si>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</si>
  <si>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</si>
  <si>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</si>
  <si>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</si>
  <si>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</si>
  <si>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</si>
  <si>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</si>
  <si>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</si>
  <si>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</si>
  <si>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</si>
  <si>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</si>
  <si>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</si>
  <si>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</si>
  <si>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</si>
  <si>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</si>
  <si>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</si>
  <si>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</si>
  <si>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</si>
  <si>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</si>
  <si>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</si>
  <si>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</si>
  <si>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</si>
  <si>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</si>
  <si>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</si>
  <si>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</si>
  <si>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</si>
  <si>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</si>
  <si>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</si>
  <si>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</si>
  <si>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</si>
  <si>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</si>
  <si>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</si>
  <si>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</si>
  <si>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</si>
  <si>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</si>
  <si>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</si>
  <si>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</si>
  <si>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</si>
  <si>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</si>
  <si>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</si>
  <si>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</si>
  <si>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</si>
  <si>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</si>
  <si>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</si>
  <si>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</si>
  <si>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</si>
  <si>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</si>
  <si>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</si>
  <si>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</si>
  <si>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</si>
  <si>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</si>
  <si>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</si>
  <si>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</si>
  <si>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</si>
  <si>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</si>
  <si>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</si>
  <si>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</si>
  <si>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</si>
  <si>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</si>
  <si>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</si>
  <si>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</si>
  <si>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</si>
  <si>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</si>
  <si>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</si>
  <si>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</si>
  <si>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</si>
  <si>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</si>
  <si>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</si>
  <si>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</si>
  <si>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</si>
  <si>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</si>
  <si>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</si>
  <si>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</si>
  <si>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</si>
  <si>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</si>
  <si>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</si>
  <si>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</si>
  <si>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</si>
  <si>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</si>
  <si>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</si>
  <si>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</si>
  <si>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</si>
  <si>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</si>
  <si>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</si>
  <si>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</si>
  <si>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</si>
  <si>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</si>
  <si>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</si>
  <si>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</si>
  <si>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</si>
  <si>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</si>
  <si>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</si>
  <si>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</si>
  <si>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</si>
  <si>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</si>
  <si>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</si>
  <si>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</si>
  <si>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</si>
  <si>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</si>
  <si>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</si>
  <si>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</si>
  <si>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</si>
  <si>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</si>
  <si>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</si>
  <si>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</si>
  <si>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</si>
  <si>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</si>
  <si>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</si>
  <si>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</si>
  <si>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</si>
  <si>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</si>
  <si>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</si>
  <si>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</si>
  <si>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</si>
  <si>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</si>
  <si>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</si>
  <si>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</si>
  <si>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</si>
  <si>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</si>
  <si>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</si>
  <si>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</si>
  <si>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</si>
  <si>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</si>
  <si>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</si>
  <si>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</si>
  <si>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</si>
  <si>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</si>
  <si>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</si>
  <si>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</si>
  <si>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</si>
  <si>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</si>
  <si>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</si>
  <si>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</si>
  <si>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</si>
  <si>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</si>
  <si>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</si>
  <si>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</si>
  <si>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</si>
  <si>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</si>
  <si>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</si>
  <si>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</si>
  <si>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</si>
  <si>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</si>
  <si>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</si>
  <si>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</si>
  <si>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</si>
  <si>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</si>
  <si>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</si>
  <si>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</si>
  <si>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</si>
  <si>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</si>
  <si>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</si>
  <si>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</si>
  <si>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</si>
  <si>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</si>
  <si>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</si>
  <si>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</si>
  <si>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</si>
  <si>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</si>
  <si>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</si>
  <si>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</si>
  <si>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</si>
  <si>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</si>
  <si>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</si>
  <si>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</si>
  <si>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</si>
  <si>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</si>
  <si>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</si>
  <si>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</si>
  <si>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</si>
  <si>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</si>
  <si>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</si>
  <si>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</si>
  <si>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</si>
  <si>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</si>
  <si>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</si>
  <si>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</si>
  <si>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</si>
  <si>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</si>
  <si>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</si>
  <si>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</si>
  <si>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</si>
  <si>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</si>
  <si>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</si>
  <si>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</si>
  <si>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</si>
  <si>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</si>
  <si>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</si>
  <si>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</si>
  <si>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</si>
  <si>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</si>
  <si>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</si>
  <si>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</si>
  <si>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</si>
  <si>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</si>
  <si>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</si>
  <si>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</si>
  <si>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</si>
  <si>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</si>
  <si>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</si>
  <si>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</si>
  <si>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</si>
  <si>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</si>
  <si>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</si>
  <si>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</si>
  <si>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</si>
  <si>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</si>
  <si>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</si>
  <si>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</si>
  <si>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</si>
  <si>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</si>
  <si>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</si>
  <si>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</si>
  <si>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</si>
  <si>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</si>
  <si>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</si>
  <si>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</si>
  <si>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</si>
  <si>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</si>
  <si>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</si>
  <si>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</si>
  <si>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</si>
  <si>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</si>
  <si>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</si>
  <si>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</si>
  <si>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</si>
  <si>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</si>
  <si>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</si>
  <si>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</si>
  <si>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</si>
  <si>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</si>
  <si>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</si>
  <si>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</si>
  <si>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</si>
  <si>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</si>
  <si>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</si>
  <si>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</si>
  <si>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</si>
  <si>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</si>
  <si>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</si>
  <si>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</si>
  <si>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</si>
  <si>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</si>
  <si>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</si>
  <si>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</si>
  <si>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</si>
  <si>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</si>
  <si>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</si>
  <si>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</si>
  <si>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</si>
  <si>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</si>
  <si>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</si>
  <si>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</si>
  <si>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</si>
  <si>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</si>
  <si>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</si>
  <si>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</si>
  <si>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</si>
  <si>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</si>
  <si>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</si>
  <si>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</si>
  <si>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</si>
  <si>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</si>
  <si>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</si>
  <si>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</si>
  <si>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</si>
  <si>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</si>
  <si>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</si>
  <si>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</si>
  <si>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</si>
  <si>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</si>
  <si>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</si>
  <si>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</si>
  <si>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</si>
  <si>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</si>
  <si>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</si>
  <si>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</si>
  <si>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</si>
  <si>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</si>
  <si>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</si>
  <si>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</si>
  <si>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</si>
  <si>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</si>
  <si>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</si>
  <si>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</si>
  <si>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</si>
  <si>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</si>
  <si>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</si>
  <si>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</si>
  <si>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</si>
  <si>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</si>
  <si>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</si>
  <si>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</si>
  <si>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</si>
  <si>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</si>
  <si>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</si>
  <si>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</si>
  <si>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</si>
  <si>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</si>
  <si>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</si>
  <si>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</si>
  <si>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</si>
  <si>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</si>
  <si>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</si>
  <si>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</si>
  <si>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</si>
  <si>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</si>
  <si>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</si>
  <si>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</si>
  <si>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</si>
  <si>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</si>
  <si>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</si>
  <si>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</si>
  <si>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</si>
  <si>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</si>
  <si>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</si>
  <si>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</si>
  <si>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</si>
  <si>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</si>
  <si>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</si>
  <si>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</si>
  <si>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</si>
  <si>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</si>
  <si>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</si>
  <si>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</si>
  <si>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</si>
  <si>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</si>
  <si>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</si>
  <si>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</si>
  <si>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</si>
  <si>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</si>
  <si>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</si>
  <si>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</si>
  <si>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</si>
  <si>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</si>
  <si>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</si>
  <si>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</si>
  <si>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</si>
  <si>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</si>
  <si>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</si>
  <si>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</si>
  <si>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</si>
  <si>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</si>
  <si>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</si>
  <si>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</si>
  <si>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</si>
  <si>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</si>
  <si>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</si>
  <si>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</si>
  <si>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</si>
  <si>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</si>
  <si>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</si>
  <si>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</si>
  <si>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</si>
  <si>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</si>
  <si>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</si>
  <si>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</si>
  <si>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</si>
  <si>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</si>
  <si>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</si>
  <si>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</si>
  <si>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</si>
  <si>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</si>
  <si>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</si>
  <si>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</si>
  <si>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</si>
  <si>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</si>
  <si>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</si>
  <si>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</si>
  <si>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</si>
  <si>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</si>
  <si>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</si>
  <si>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</si>
  <si>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</si>
  <si>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</si>
  <si>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</si>
  <si>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</si>
  <si>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</si>
  <si>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</si>
  <si>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</si>
  <si>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</si>
  <si>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</si>
  <si>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</si>
  <si>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</si>
  <si>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</si>
  <si>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</si>
  <si>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</si>
  <si>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</si>
  <si>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</si>
  <si>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</si>
  <si>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</si>
  <si>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</si>
  <si>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</si>
  <si>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</si>
  <si>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</si>
  <si>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</si>
  <si>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</si>
  <si>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</si>
  <si>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</si>
  <si>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</si>
  <si>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</si>
  <si>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</si>
  <si>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</si>
  <si>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</si>
  <si>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</si>
  <si>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</si>
  <si>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</si>
  <si>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</si>
  <si>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</si>
  <si>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</si>
  <si>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</si>
  <si>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</si>
  <si>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</si>
  <si>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</si>
  <si>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</si>
  <si>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</si>
  <si>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</si>
  <si>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</si>
  <si>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</si>
  <si>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</si>
  <si>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</si>
  <si>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</si>
  <si>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</si>
  <si>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</si>
  <si>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</si>
  <si>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</si>
  <si>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</si>
  <si>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</si>
  <si>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</si>
  <si>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</si>
  <si>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</si>
  <si>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</si>
  <si>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</si>
  <si>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</si>
  <si>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</si>
  <si>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</si>
  <si>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</si>
  <si>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</si>
  <si>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</si>
  <si>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</si>
  <si>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</si>
  <si>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</si>
  <si>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</si>
  <si>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</si>
  <si>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</si>
  <si>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</si>
  <si>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</si>
  <si>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</si>
  <si>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</si>
  <si>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</si>
  <si>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</si>
  <si>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</si>
  <si>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</si>
  <si>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</si>
  <si>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</si>
  <si>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</si>
  <si>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</si>
  <si>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</si>
  <si>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</si>
  <si>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</si>
  <si>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</si>
  <si>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</si>
  <si>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</si>
  <si>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</si>
  <si>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</si>
  <si>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</si>
  <si>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</si>
  <si>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</si>
  <si>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</si>
  <si>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</si>
  <si>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</si>
  <si>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</si>
  <si>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</si>
  <si>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</si>
  <si>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</si>
  <si>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</si>
  <si>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</si>
  <si>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</si>
  <si>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</si>
  <si>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</si>
  <si>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</si>
  <si>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</si>
  <si>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</si>
  <si>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</si>
  <si>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</si>
  <si>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</si>
  <si>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</si>
  <si>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</si>
  <si>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</si>
  <si>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</si>
  <si>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</si>
  <si>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</si>
  <si>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</si>
  <si>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</si>
  <si>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</si>
  <si>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</si>
  <si>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</si>
  <si>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</si>
  <si>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</si>
  <si>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</si>
  <si>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</si>
  <si>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</si>
  <si>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</si>
  <si>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</si>
  <si>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</si>
  <si>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</si>
  <si>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</si>
  <si>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</si>
  <si>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</si>
  <si>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</si>
  <si>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</si>
  <si>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</si>
  <si>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</si>
  <si>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</si>
  <si>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</si>
  <si>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</si>
  <si>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</si>
  <si>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</si>
  <si>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</si>
  <si>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</si>
  <si>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</si>
  <si>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</si>
  <si>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</si>
  <si>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</si>
  <si>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</si>
  <si>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</si>
  <si>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</si>
  <si>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</si>
  <si>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</si>
  <si>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</si>
  <si>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</si>
  <si>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</si>
  <si>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</si>
  <si>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</si>
  <si>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</si>
  <si>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</si>
  <si>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</si>
  <si>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</si>
  <si>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</si>
  <si>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</si>
  <si>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</si>
  <si>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</si>
  <si>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</si>
  <si>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</si>
  <si>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</si>
  <si>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</si>
  <si>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</si>
  <si>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</si>
  <si>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</si>
  <si>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</si>
  <si>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</si>
  <si>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</si>
  <si>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</si>
  <si>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</si>
  <si>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</si>
  <si>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</si>
  <si>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</si>
  <si>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</si>
  <si>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</si>
  <si>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</si>
  <si>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</si>
  <si>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</si>
  <si>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</si>
  <si>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</si>
  <si>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</si>
  <si>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</si>
  <si>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</si>
  <si>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</si>
  <si>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</si>
  <si>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</si>
  <si>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</si>
  <si>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</si>
  <si>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</si>
  <si>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</si>
  <si>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</si>
  <si>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</si>
  <si>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</si>
  <si>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</si>
  <si>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</si>
  <si>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</si>
  <si>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</si>
  <si>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</si>
  <si>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</si>
  <si>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</si>
  <si>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</si>
  <si>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</si>
  <si>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</si>
  <si>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</si>
  <si>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</si>
  <si>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</si>
  <si>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</si>
  <si>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</si>
  <si>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</si>
  <si>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</si>
  <si>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</si>
  <si>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</si>
  <si>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</si>
  <si>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</si>
  <si>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</si>
  <si>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</si>
  <si>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</si>
  <si>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</si>
  <si>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</si>
  <si>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</si>
  <si>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</si>
  <si>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</si>
  <si>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</si>
  <si>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</si>
  <si>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</si>
  <si>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</si>
  <si>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</si>
  <si>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</si>
  <si>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</si>
  <si>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</si>
  <si>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</si>
  <si>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</si>
  <si>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</si>
  <si>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</si>
  <si>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</si>
  <si>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</si>
  <si>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</si>
  <si>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</si>
  <si>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</si>
  <si>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</si>
  <si>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</si>
  <si>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</si>
  <si>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</si>
  <si>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</si>
  <si>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</si>
  <si>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</si>
  <si>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</si>
  <si>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</si>
  <si>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</si>
  <si>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</si>
  <si>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</si>
  <si>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</si>
  <si>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</si>
  <si>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</si>
  <si>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</si>
  <si>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</si>
  <si>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</si>
  <si>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</si>
  <si>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</si>
  <si>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</si>
  <si>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</si>
  <si>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</si>
  <si>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</si>
  <si>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</si>
  <si>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</si>
  <si>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</si>
  <si>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</si>
  <si>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</si>
  <si>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</si>
  <si>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</si>
  <si>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</si>
  <si>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</si>
  <si>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</si>
  <si>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</si>
  <si>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</si>
  <si>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</si>
  <si>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</si>
  <si>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</si>
  <si>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</si>
  <si>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</si>
  <si>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</si>
  <si>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</si>
  <si>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</si>
  <si>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</si>
  <si>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</si>
  <si>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</si>
  <si>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</si>
  <si>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</si>
  <si>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</si>
  <si>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</si>
  <si>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</si>
  <si>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</si>
  <si>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</si>
  <si>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</si>
  <si>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</si>
  <si>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</si>
  <si>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</si>
  <si>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</si>
  <si>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</si>
  <si>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</si>
  <si>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</si>
  <si>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</si>
  <si>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</si>
  <si>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</si>
  <si>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</si>
  <si>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</si>
  <si>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</si>
  <si>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</si>
  <si>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</si>
  <si>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</si>
  <si>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</si>
  <si>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</si>
  <si>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</si>
  <si>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</si>
  <si>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</si>
  <si>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</si>
  <si>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</si>
  <si>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</si>
  <si>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</si>
  <si>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</si>
  <si>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</si>
  <si>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</si>
  <si>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</si>
  <si>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</si>
  <si>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</si>
  <si>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</si>
  <si>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</si>
  <si>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</si>
  <si>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</si>
  <si>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</si>
  <si>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</si>
  <si>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</si>
  <si>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</si>
  <si>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</si>
  <si>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</si>
  <si>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</si>
  <si>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</si>
  <si>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</si>
  <si>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</si>
  <si>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</si>
  <si>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</si>
  <si>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</si>
  <si>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</si>
  <si>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</si>
  <si>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</si>
  <si>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</si>
  <si>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</si>
  <si>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</si>
  <si>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</si>
  <si>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</si>
  <si>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</si>
  <si>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</si>
  <si>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</si>
  <si>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</si>
  <si>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</si>
  <si>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</si>
  <si>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</si>
  <si>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</si>
  <si>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</si>
  <si>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</si>
  <si>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</si>
  <si>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</si>
  <si>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</si>
  <si>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</si>
  <si>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</si>
  <si>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</si>
  <si>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</si>
  <si>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</si>
  <si>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</si>
  <si>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</si>
  <si>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</si>
  <si>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</si>
  <si>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</si>
  <si>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</si>
  <si>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</si>
  <si>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</si>
  <si>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</si>
  <si>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</si>
  <si>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</si>
  <si>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</si>
  <si>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</si>
  <si>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</si>
  <si>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</si>
  <si>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</si>
  <si>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</si>
  <si>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</si>
  <si>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</si>
  <si>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</si>
  <si>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</si>
  <si>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</si>
  <si>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</si>
  <si>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</si>
  <si>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</si>
  <si>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</si>
  <si>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</si>
  <si>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</si>
  <si>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</si>
  <si>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</si>
  <si>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</si>
  <si>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</si>
  <si>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</si>
  <si>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</si>
  <si>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</si>
  <si>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</si>
  <si>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</si>
  <si>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</si>
  <si>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</si>
  <si>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</si>
  <si>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</si>
  <si>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</si>
  <si>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</si>
  <si>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</si>
  <si>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</si>
  <si>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</si>
  <si>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</si>
  <si>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</si>
  <si>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</si>
  <si>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</si>
  <si>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</si>
  <si>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</si>
  <si>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</si>
  <si>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</si>
  <si>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</si>
  <si>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</si>
  <si>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</si>
  <si>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</si>
  <si>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</si>
  <si>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</si>
  <si>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</si>
  <si>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</si>
  <si>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</si>
  <si>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</si>
  <si>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</si>
  <si>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</si>
  <si>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</si>
  <si>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</si>
  <si>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</si>
  <si>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</si>
  <si>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</si>
  <si>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</si>
  <si>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</si>
  <si>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</si>
  <si>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</si>
  <si>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</si>
  <si>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</si>
  <si>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</si>
  <si>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</si>
  <si>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</si>
  <si>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</si>
  <si>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</si>
  <si>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</si>
  <si>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</si>
  <si>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</si>
  <si>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</si>
  <si>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</si>
  <si>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</si>
  <si>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</si>
  <si>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</si>
  <si>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</si>
  <si>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</si>
  <si>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</si>
  <si>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</si>
  <si>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</si>
  <si>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</si>
  <si>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</si>
  <si>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</si>
  <si>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</si>
  <si>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</si>
  <si>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</si>
  <si>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</si>
  <si>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</si>
  <si>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</si>
  <si>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</si>
  <si>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</si>
  <si>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</si>
  <si>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</si>
  <si>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</si>
  <si>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</si>
  <si>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</si>
  <si>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</si>
  <si>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</si>
  <si>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</si>
  <si>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</si>
  <si>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</si>
  <si>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</si>
  <si>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</si>
  <si>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</si>
  <si>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</si>
  <si>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</si>
  <si>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</si>
  <si>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</si>
  <si>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</si>
  <si>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</si>
  <si>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</si>
  <si>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</si>
  <si>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</si>
  <si>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</si>
  <si>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</si>
  <si>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</si>
  <si>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</si>
  <si>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</si>
  <si>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</si>
  <si>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</si>
  <si>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</si>
  <si>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</si>
  <si>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</si>
  <si>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</si>
  <si>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</si>
  <si>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</si>
  <si>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</si>
  <si>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</si>
  <si>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</si>
  <si>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</si>
  <si>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</si>
  <si>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</si>
  <si>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</si>
  <si>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</si>
  <si>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</si>
  <si>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</si>
  <si>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</si>
  <si>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</si>
  <si>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</si>
  <si>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</si>
  <si>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</si>
  <si>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</si>
  <si>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</si>
  <si>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</si>
  <si>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</si>
  <si>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</si>
  <si>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</si>
  <si>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</si>
  <si>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</si>
  <si>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</si>
  <si>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</si>
  <si>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</si>
  <si>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</si>
  <si>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</si>
  <si>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</si>
  <si>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</si>
  <si>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</si>
  <si>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</si>
  <si>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</si>
  <si>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</si>
  <si>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</si>
  <si>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</si>
  <si>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</si>
  <si>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</si>
  <si>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</si>
  <si>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</si>
  <si>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</si>
  <si>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</si>
  <si>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</si>
  <si>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</si>
  <si>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</si>
  <si>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</si>
  <si>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</si>
  <si>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</si>
  <si>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</si>
  <si>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</si>
  <si>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</si>
  <si>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</si>
  <si>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</si>
  <si>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</si>
  <si>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</si>
  <si>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</si>
  <si>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</si>
  <si>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</si>
  <si>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</si>
  <si>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</si>
  <si>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</si>
  <si>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</si>
  <si>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</si>
  <si>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</si>
  <si>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</si>
  <si>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</si>
  <si>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</si>
  <si>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</si>
  <si>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</si>
  <si>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</si>
  <si>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</si>
  <si>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</si>
  <si>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</si>
  <si>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</si>
  <si>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</si>
  <si>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</si>
  <si>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</si>
  <si>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</si>
  <si>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</si>
  <si>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</si>
  <si>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</si>
  <si>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</si>
  <si>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</si>
  <si>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</si>
  <si>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</si>
  <si>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</si>
  <si>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</si>
  <si>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</si>
  <si>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</si>
  <si>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</si>
  <si>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</si>
  <si>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</si>
  <si>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</si>
  <si>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</si>
  <si>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</si>
  <si>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</si>
  <si>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</si>
  <si>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</si>
  <si>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</si>
  <si>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</si>
  <si>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</si>
  <si>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</si>
  <si>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</si>
  <si>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</si>
  <si>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</si>
  <si>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</si>
  <si>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</si>
  <si>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</si>
  <si>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</si>
  <si>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</si>
  <si>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</si>
  <si>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</si>
  <si>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</si>
  <si>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</si>
  <si>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</si>
  <si>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</si>
  <si>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</si>
  <si>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</si>
  <si>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</si>
  <si>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</si>
  <si>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</si>
  <si>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</si>
  <si>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</si>
  <si>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</si>
  <si>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</si>
  <si>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</si>
  <si>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</si>
  <si>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</si>
  <si>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</si>
  <si>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</si>
  <si>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</si>
  <si>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</si>
  <si>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</si>
  <si>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</si>
  <si>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</si>
  <si>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</si>
  <si>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</si>
  <si>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</si>
  <si>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</si>
  <si>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</si>
  <si>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</si>
  <si>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</si>
  <si>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</si>
  <si>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</si>
  <si>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</si>
  <si>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</si>
  <si>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</si>
  <si>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</si>
  <si>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</si>
  <si>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</si>
  <si>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</si>
  <si>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</si>
  <si>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</si>
  <si>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</si>
  <si>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</si>
  <si>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</si>
  <si>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</si>
  <si>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</si>
  <si>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</si>
  <si>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</si>
  <si>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</si>
  <si>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</si>
  <si>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</si>
  <si>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</si>
  <si>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</si>
  <si>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</si>
  <si>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</si>
  <si>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</si>
  <si>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</si>
  <si>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</si>
  <si>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</si>
  <si>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</si>
  <si>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</si>
  <si>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</si>
  <si>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</si>
  <si>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</si>
  <si>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</si>
  <si>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</si>
  <si>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</si>
  <si>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</si>
  <si>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</si>
  <si>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</si>
  <si>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</si>
  <si>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</si>
  <si>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</si>
  <si>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</si>
  <si>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</si>
  <si>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</si>
  <si>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</si>
  <si>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</si>
  <si>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</si>
  <si>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</si>
  <si>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</si>
  <si>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</si>
  <si>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</si>
  <si>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</si>
  <si>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</si>
  <si>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</si>
  <si>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</si>
  <si>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</si>
  <si>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</si>
  <si>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</si>
  <si>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</si>
  <si>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</si>
  <si>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</si>
  <si>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</si>
  <si>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</si>
  <si>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</si>
  <si>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</si>
  <si>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</si>
  <si>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</si>
  <si>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</si>
  <si>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</si>
  <si>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</si>
  <si>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</si>
  <si>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</si>
  <si>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</si>
  <si>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</si>
  <si>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</si>
  <si>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</si>
  <si>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</si>
  <si>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</si>
  <si>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</si>
  <si>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</si>
  <si>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</si>
  <si>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</si>
  <si>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</si>
  <si>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</si>
  <si>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</si>
  <si>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</si>
  <si>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</si>
  <si>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</si>
  <si>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</si>
  <si>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</si>
  <si>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</si>
  <si>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</si>
  <si>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</si>
  <si>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</si>
  <si>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</si>
  <si>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</si>
  <si>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</si>
  <si>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</si>
  <si>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</si>
  <si>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</si>
  <si>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</si>
  <si>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</si>
  <si>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</si>
  <si>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</si>
  <si>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</si>
  <si>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</si>
  <si>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</si>
  <si>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</si>
  <si>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</si>
  <si>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</si>
  <si>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</si>
  <si>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</si>
  <si>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</si>
  <si>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</si>
  <si>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</si>
  <si>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</si>
  <si>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</si>
  <si>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</si>
  <si>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</si>
  <si>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</si>
  <si>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</si>
  <si>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</si>
  <si>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</si>
  <si>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</si>
  <si>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</si>
  <si>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</si>
  <si>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</si>
  <si>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</si>
  <si>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</si>
  <si>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</si>
  <si>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</si>
  <si>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</si>
  <si>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</si>
  <si>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</si>
  <si>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</si>
  <si>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</si>
  <si>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</si>
  <si>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</si>
  <si>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</si>
  <si>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</si>
  <si>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</si>
  <si>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</si>
  <si>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</si>
  <si>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</si>
  <si>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</si>
  <si>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</si>
  <si>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</si>
  <si>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</si>
  <si>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</si>
  <si>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</si>
  <si>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</si>
  <si>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</si>
  <si>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</si>
  <si>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</si>
  <si>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</si>
  <si>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</si>
  <si>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</si>
  <si>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</si>
  <si>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</si>
  <si>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</si>
  <si>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</si>
  <si>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</si>
  <si>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</si>
  <si>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</si>
  <si>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</si>
  <si>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</si>
  <si>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</si>
  <si>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</si>
  <si>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</si>
  <si>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</si>
  <si>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</si>
  <si>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</si>
  <si>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</si>
  <si>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</si>
  <si>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</si>
  <si>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</si>
  <si>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</si>
  <si>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</si>
  <si>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</si>
  <si>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</si>
  <si>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</si>
  <si>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</si>
  <si>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</si>
  <si>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</si>
  <si>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</si>
  <si>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</si>
  <si>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</si>
  <si>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</si>
  <si>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</si>
  <si>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</si>
  <si>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</si>
  <si>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</si>
  <si>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</si>
  <si>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</si>
  <si>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</si>
  <si>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</si>
  <si>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</si>
  <si>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</si>
  <si>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</si>
  <si>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</si>
  <si>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</si>
  <si>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</si>
  <si>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</si>
  <si>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</si>
  <si>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</si>
  <si>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</si>
  <si>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</si>
  <si>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</si>
  <si>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</si>
  <si>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</si>
  <si>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</si>
  <si>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</si>
  <si>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</si>
  <si>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</si>
  <si>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</si>
  <si>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</si>
  <si>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</si>
  <si>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</si>
  <si>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</si>
  <si>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</si>
  <si>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</si>
  <si>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</si>
  <si>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</si>
  <si>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</si>
  <si>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</si>
  <si>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</si>
  <si>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</si>
  <si>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</si>
  <si>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</si>
  <si>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</si>
  <si>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</si>
  <si>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</si>
  <si>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</si>
  <si>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</si>
  <si>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</si>
  <si>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</si>
  <si>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</si>
  <si>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</si>
  <si>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</si>
  <si>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</si>
  <si>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</si>
  <si>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</si>
  <si>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</si>
  <si>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</si>
  <si>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</si>
  <si>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</si>
  <si>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</si>
  <si>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</si>
  <si>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</si>
  <si>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</si>
  <si>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</si>
  <si>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</si>
  <si>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</si>
  <si>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</si>
  <si>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</si>
  <si>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</si>
  <si>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</si>
  <si>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</si>
  <si>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</si>
  <si>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</si>
  <si>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</si>
  <si>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</si>
  <si>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</si>
  <si>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</si>
  <si>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</si>
  <si>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</si>
  <si>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</si>
  <si>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</si>
  <si>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</si>
  <si>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</si>
  <si>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</si>
  <si>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</si>
  <si>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</si>
  <si>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</si>
  <si>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</si>
  <si>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</si>
  <si>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</si>
  <si>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</si>
  <si>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</si>
  <si>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</si>
  <si>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</si>
  <si>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</si>
  <si>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</si>
  <si>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</si>
  <si>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</si>
  <si>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</si>
  <si>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</si>
  <si>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</si>
  <si>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</si>
  <si>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</si>
  <si>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</si>
  <si>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</si>
  <si>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</si>
  <si>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</si>
  <si>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</si>
  <si>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</si>
  <si>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</si>
  <si>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</si>
  <si>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</si>
  <si>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</si>
  <si>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</si>
  <si>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</si>
  <si>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</si>
  <si>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</si>
  <si>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</si>
  <si>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</si>
  <si>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</si>
  <si>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</si>
  <si>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</si>
  <si>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</si>
  <si>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</si>
  <si>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</si>
  <si>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</si>
  <si>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</si>
  <si>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</si>
  <si>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</si>
  <si>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</si>
  <si>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</si>
  <si>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</si>
  <si>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</si>
  <si>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</si>
  <si>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</si>
  <si>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</si>
  <si>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</si>
  <si>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</si>
  <si>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</si>
  <si>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</si>
  <si>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</si>
  <si>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</si>
  <si>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</si>
  <si>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</si>
  <si>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</si>
  <si>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</si>
  <si>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</si>
  <si>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</si>
  <si>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</si>
  <si>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</si>
  <si>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</si>
  <si>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</si>
  <si>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</si>
  <si>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</si>
  <si>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</si>
  <si>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</si>
  <si>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</si>
  <si>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</si>
  <si>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</si>
  <si>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</si>
  <si>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</si>
  <si>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</si>
  <si>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</si>
  <si>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</si>
  <si>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</si>
  <si>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</si>
  <si>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</si>
  <si>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</si>
  <si>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</si>
  <si>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</si>
  <si>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</si>
  <si>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</si>
  <si>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</si>
  <si>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</si>
  <si>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</si>
  <si>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</si>
  <si>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</si>
  <si>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</si>
  <si>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</si>
  <si>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</si>
  <si>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</si>
  <si>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</si>
  <si>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</si>
  <si>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</si>
  <si>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</si>
  <si>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</si>
  <si>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</si>
  <si>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</si>
  <si>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</si>
  <si>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</si>
  <si>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</si>
  <si>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</si>
  <si>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</si>
  <si>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</si>
  <si>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</si>
  <si>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</si>
  <si>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</si>
  <si>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</si>
  <si>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</si>
  <si>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</si>
  <si>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</si>
  <si>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</si>
  <si>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</si>
  <si>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</si>
  <si>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</si>
  <si>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</si>
  <si>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</si>
  <si>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</si>
  <si>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</si>
  <si>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</si>
  <si>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</si>
  <si>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</si>
  <si>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</si>
  <si>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</si>
  <si>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</si>
  <si>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</si>
  <si>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</si>
  <si>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</si>
  <si>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</si>
  <si>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</si>
  <si>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</si>
  <si>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</si>
  <si>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</si>
  <si>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</si>
  <si>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</si>
  <si>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</si>
  <si>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</si>
  <si>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</si>
  <si>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</si>
  <si>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</si>
  <si>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</si>
  <si>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</si>
  <si>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</si>
  <si>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</si>
  <si>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</si>
  <si>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</si>
  <si>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</si>
  <si>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</si>
  <si>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</si>
  <si>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</si>
  <si>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</si>
  <si>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</si>
  <si>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</si>
  <si>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</si>
  <si>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</si>
  <si>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</si>
  <si>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</si>
  <si>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</si>
  <si>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</si>
  <si>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</si>
  <si>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</si>
  <si>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</si>
  <si>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</si>
  <si>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</si>
  <si>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</si>
  <si>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</si>
  <si>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</si>
  <si>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</si>
  <si>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</si>
  <si>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</si>
  <si>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</si>
  <si>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</si>
  <si>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</si>
  <si>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</si>
  <si>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</si>
  <si>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</si>
  <si>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</si>
  <si>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</si>
  <si>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</si>
  <si>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</si>
  <si>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</si>
  <si>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</si>
  <si>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</si>
  <si>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</si>
  <si>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</si>
  <si>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</si>
  <si>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</si>
  <si>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</si>
  <si>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</si>
  <si>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</si>
  <si>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</si>
  <si>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</si>
  <si>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</si>
  <si>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</si>
  <si>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</si>
  <si>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</si>
  <si>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</si>
  <si>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</si>
  <si>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</si>
  <si>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</si>
  <si>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</si>
  <si>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</si>
  <si>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</si>
  <si>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</si>
  <si>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</si>
  <si>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</si>
  <si>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</si>
  <si>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</si>
  <si>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</si>
  <si>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</si>
  <si>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</si>
  <si>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</si>
  <si>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</si>
  <si>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</si>
  <si>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</si>
  <si>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</si>
  <si>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</si>
  <si>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</si>
  <si>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</si>
  <si>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</si>
  <si>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</si>
  <si>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</si>
  <si>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</si>
  <si>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</si>
  <si>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</si>
  <si>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</si>
  <si>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</si>
  <si>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</si>
  <si>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</si>
  <si>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</si>
  <si>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</si>
  <si>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</si>
  <si>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</si>
  <si>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</si>
  <si>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</si>
  <si>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</si>
  <si>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</si>
  <si>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</si>
  <si>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</si>
  <si>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</si>
  <si>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</si>
  <si>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</si>
  <si>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</si>
  <si>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</si>
  <si>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</si>
  <si>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</si>
  <si>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</si>
  <si>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</si>
  <si>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</si>
  <si>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</si>
  <si>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</si>
  <si>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</si>
  <si>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</si>
  <si>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</si>
  <si>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</si>
  <si>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</si>
  <si>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</si>
  <si>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</si>
  <si>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</si>
  <si>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</si>
  <si>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</si>
  <si>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</si>
  <si>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</si>
  <si>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</si>
  <si>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</si>
  <si>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</si>
  <si>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</si>
  <si>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</si>
  <si>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</si>
  <si>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</si>
  <si>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</si>
  <si>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</si>
  <si>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</si>
  <si>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</si>
  <si>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</si>
  <si>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</si>
  <si>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</si>
  <si>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</si>
  <si>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</si>
  <si>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</si>
  <si>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</si>
  <si>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</si>
  <si>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</si>
  <si>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</si>
  <si>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</si>
  <si>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</si>
  <si>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</si>
  <si>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</si>
  <si>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</si>
  <si>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</si>
  <si>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</si>
  <si>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</si>
  <si>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</si>
  <si>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</si>
  <si>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</si>
  <si>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</si>
  <si>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</si>
  <si>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</si>
  <si>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</si>
  <si>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</si>
  <si>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</si>
  <si>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</si>
  <si>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</si>
  <si>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</si>
  <si>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</si>
  <si>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</si>
  <si>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</si>
  <si>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</si>
  <si>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</si>
  <si>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</si>
  <si>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</si>
  <si>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</si>
  <si>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</si>
  <si>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</si>
  <si>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</si>
  <si>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</si>
  <si>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</si>
  <si>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</si>
  <si>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</si>
  <si>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</si>
  <si>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</si>
  <si>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</si>
  <si>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</si>
  <si>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</si>
  <si>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</si>
  <si>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</si>
  <si>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</si>
  <si>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</si>
  <si>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</si>
  <si>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</si>
  <si>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</si>
  <si>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</si>
  <si>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</si>
  <si>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</si>
  <si>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</si>
  <si>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</si>
  <si>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</si>
  <si>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</si>
  <si>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</si>
  <si>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</si>
  <si>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</si>
  <si>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</si>
  <si>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</si>
  <si>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</si>
  <si>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</si>
  <si>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</si>
  <si>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</si>
  <si>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</si>
  <si>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</si>
  <si>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</si>
  <si>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</si>
  <si>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</si>
  <si>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</si>
  <si>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</si>
  <si>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</si>
  <si>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</si>
  <si>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</si>
  <si>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</si>
  <si>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</si>
  <si>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</si>
  <si>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</si>
  <si>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</si>
  <si>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</si>
  <si>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</si>
  <si>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</si>
  <si>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</si>
  <si>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</si>
  <si>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</si>
  <si>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</si>
  <si>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</si>
  <si>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</si>
  <si>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</si>
  <si>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</si>
  <si>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</si>
  <si>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</si>
  <si>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</si>
  <si>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</si>
  <si>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</si>
  <si>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</si>
  <si>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</si>
  <si>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</si>
  <si>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</si>
  <si>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</si>
  <si>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</si>
  <si>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</si>
  <si>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</si>
  <si>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</si>
  <si>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</si>
  <si>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</si>
  <si>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</si>
  <si>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</si>
  <si>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</si>
  <si>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</si>
  <si>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</si>
  <si>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</si>
  <si>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</si>
  <si>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</si>
  <si>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</si>
  <si>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</si>
  <si>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</si>
  <si>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</si>
  <si>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</si>
  <si>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</si>
  <si>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</si>
  <si>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</si>
  <si>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</si>
  <si>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</si>
  <si>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</si>
  <si>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</si>
  <si>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</si>
  <si>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</si>
  <si>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</si>
  <si>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</si>
  <si>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</si>
  <si>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</si>
  <si>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</si>
  <si>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</si>
  <si>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</si>
  <si>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</si>
  <si>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</si>
  <si>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</si>
  <si>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</si>
  <si>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</si>
  <si>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</si>
  <si>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</si>
  <si>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</si>
  <si>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</si>
  <si>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</si>
  <si>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</si>
  <si>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</si>
  <si>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</si>
  <si>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</si>
  <si>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</si>
  <si>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</si>
  <si>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</si>
  <si>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</si>
  <si>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</si>
  <si>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</si>
  <si>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</si>
  <si>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</si>
  <si>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</si>
  <si>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</si>
  <si>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</si>
  <si>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</si>
  <si>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</si>
  <si>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</si>
  <si>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</si>
  <si>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</si>
  <si>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</si>
  <si>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</si>
  <si>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</si>
  <si>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916권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</si>
  <si>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</si>
  <si>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</si>
  <si>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</si>
  <si>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</si>
  <si>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</si>
  <si>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</si>
  <si>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0,5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</si>
  <si>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</si>
  <si>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</si>
  <si>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</si>
  <si>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</si>
  <si>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3/14  6만입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</si>
  <si>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</si>
  <si>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</si>
  <si>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</si>
  <si>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6+30+4.5</t>
    <phoneticPr fontId="1" type="noConversion"/>
  </si>
  <si>
    <t>1권</t>
    <phoneticPr fontId="1" type="noConversion"/>
  </si>
  <si>
    <t>961권</t>
    <phoneticPr fontId="1" type="noConversion"/>
  </si>
  <si>
    <t xml:space="preserve"> 합계1877권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</si>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</sst>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4" t="s">
        <v>9</v>
      </c>
      <c r="F2" s="255"/>
      <c r="G2" s="255"/>
      <c r="H2" s="25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xSplit="17" ySplit="3" topLeftCell="R75" activePane="bottomRight" state="frozen"/>
      <selection pane="topRight" activeCell="R1" sqref="R1"/>
      <selection pane="bottomLeft" activeCell="A4" sqref="A4"/>
      <selection pane="bottomRight" activeCell="R91" sqref="R9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1872</v>
      </c>
      <c r="D74" s="55" t="s">
        <v>1873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1874</v>
      </c>
    </row>
    <row r="75" spans="1:18" x14ac:dyDescent="0.45">
      <c r="A75">
        <v>190312</v>
      </c>
      <c r="B75" s="41" t="s">
        <v>1907</v>
      </c>
      <c r="C75" s="55" t="s">
        <v>1903</v>
      </c>
      <c r="D75" s="55" t="s">
        <v>1909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R75" s="41" t="s">
        <v>1905</v>
      </c>
    </row>
    <row r="76" spans="1:18" x14ac:dyDescent="0.45">
      <c r="B76" s="41">
        <v>663</v>
      </c>
      <c r="C76" s="55" t="s">
        <v>1908</v>
      </c>
      <c r="D76" s="55" t="s">
        <v>1904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R76" s="41" t="s">
        <v>1939</v>
      </c>
    </row>
    <row r="77" spans="1:18" x14ac:dyDescent="0.45">
      <c r="A77">
        <v>190316</v>
      </c>
      <c r="B77" s="41">
        <v>664</v>
      </c>
      <c r="C77" s="55" t="s">
        <v>1923</v>
      </c>
      <c r="D77" s="55" t="s">
        <v>1922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R77" s="41" t="s">
        <v>1938</v>
      </c>
    </row>
    <row r="78" spans="1:18" x14ac:dyDescent="0.45">
      <c r="A78">
        <v>190319</v>
      </c>
      <c r="B78" s="41">
        <v>665</v>
      </c>
      <c r="C78" s="55" t="s">
        <v>1929</v>
      </c>
      <c r="D78" s="55" t="s">
        <v>1930</v>
      </c>
      <c r="E78" s="41">
        <v>1</v>
      </c>
      <c r="F78" s="72"/>
      <c r="H78" s="72">
        <v>1</v>
      </c>
      <c r="I78" s="41">
        <v>1</v>
      </c>
      <c r="K78" s="72">
        <v>2</v>
      </c>
      <c r="M78" s="72" t="s">
        <v>1931</v>
      </c>
      <c r="N78" s="72">
        <v>4</v>
      </c>
      <c r="P78" s="41" t="s">
        <v>1941</v>
      </c>
    </row>
    <row r="79" spans="1:18" x14ac:dyDescent="0.45">
      <c r="H79" s="72"/>
    </row>
    <row r="80" spans="1:18" ht="17.5" thickBot="1" x14ac:dyDescent="0.5"/>
    <row r="81" spans="1:17" ht="21.5" thickBot="1" x14ac:dyDescent="0.5">
      <c r="A81" s="108" t="s">
        <v>409</v>
      </c>
      <c r="B81" s="192"/>
      <c r="C81" s="193"/>
      <c r="D81" s="193"/>
      <c r="E81" s="192">
        <f t="shared" ref="E81:L81" si="0">SUM(E4:E80)</f>
        <v>915</v>
      </c>
      <c r="F81" s="194">
        <f t="shared" si="0"/>
        <v>253</v>
      </c>
      <c r="G81" s="194">
        <f t="shared" si="0"/>
        <v>87</v>
      </c>
      <c r="H81" s="194">
        <f t="shared" si="0"/>
        <v>1255</v>
      </c>
      <c r="I81" s="192">
        <f t="shared" si="0"/>
        <v>1168</v>
      </c>
      <c r="J81" s="195">
        <f t="shared" si="0"/>
        <v>2</v>
      </c>
      <c r="K81" s="194">
        <f t="shared" si="0"/>
        <v>2339</v>
      </c>
      <c r="L81" s="192">
        <f t="shared" si="0"/>
        <v>34</v>
      </c>
      <c r="M81" s="252">
        <f>SUM((M3:M80))</f>
        <v>71</v>
      </c>
      <c r="N81" s="194">
        <f>SUM(N5:N80)</f>
        <v>597</v>
      </c>
      <c r="O81" s="192">
        <f>K81+N81</f>
        <v>2936</v>
      </c>
      <c r="P81" s="192"/>
      <c r="Q81" s="196"/>
    </row>
    <row r="82" spans="1:17" x14ac:dyDescent="0.45">
      <c r="B82" s="41">
        <v>9</v>
      </c>
      <c r="D82" s="55" t="s">
        <v>416</v>
      </c>
      <c r="F82">
        <v>1</v>
      </c>
      <c r="H82">
        <v>1</v>
      </c>
      <c r="I82" s="41">
        <v>1</v>
      </c>
      <c r="K82">
        <v>2</v>
      </c>
    </row>
    <row r="83" spans="1:17" x14ac:dyDescent="0.45">
      <c r="B83" s="41">
        <v>10</v>
      </c>
      <c r="D83" s="55" t="s">
        <v>417</v>
      </c>
      <c r="E83" s="41">
        <v>2</v>
      </c>
      <c r="F83">
        <v>1</v>
      </c>
      <c r="H83">
        <v>3</v>
      </c>
      <c r="I83" s="41">
        <v>3</v>
      </c>
      <c r="K83">
        <v>6</v>
      </c>
    </row>
    <row r="84" spans="1:17" x14ac:dyDescent="0.45">
      <c r="B84" s="105" t="s">
        <v>418</v>
      </c>
      <c r="D84" s="55" t="s">
        <v>419</v>
      </c>
      <c r="F84">
        <v>1</v>
      </c>
      <c r="H84">
        <v>1</v>
      </c>
      <c r="I84" s="41">
        <v>1</v>
      </c>
      <c r="K84">
        <v>2</v>
      </c>
      <c r="Q84" s="253"/>
    </row>
    <row r="85" spans="1:17" x14ac:dyDescent="0.45">
      <c r="B85" s="41">
        <v>11</v>
      </c>
      <c r="D85" s="55" t="s">
        <v>420</v>
      </c>
      <c r="E85" s="41">
        <v>2</v>
      </c>
      <c r="F85">
        <v>1</v>
      </c>
      <c r="H85">
        <v>3</v>
      </c>
      <c r="I85" s="41">
        <v>3</v>
      </c>
      <c r="K85">
        <v>6</v>
      </c>
    </row>
    <row r="86" spans="1:17" x14ac:dyDescent="0.45">
      <c r="B86" s="41">
        <v>12</v>
      </c>
      <c r="D86" s="55" t="s">
        <v>421</v>
      </c>
      <c r="F86">
        <v>1</v>
      </c>
      <c r="H86">
        <v>1</v>
      </c>
      <c r="I86" s="41">
        <v>1</v>
      </c>
      <c r="K86">
        <v>2</v>
      </c>
    </row>
    <row r="87" spans="1:17" x14ac:dyDescent="0.45">
      <c r="B87" s="41">
        <v>13</v>
      </c>
      <c r="D87" s="55" t="s">
        <v>422</v>
      </c>
      <c r="E87" s="41">
        <v>2</v>
      </c>
      <c r="F87">
        <v>1</v>
      </c>
      <c r="H87">
        <v>3</v>
      </c>
      <c r="I87" s="41">
        <v>3</v>
      </c>
      <c r="K87">
        <v>6</v>
      </c>
      <c r="M87" s="72">
        <v>1</v>
      </c>
      <c r="N87" s="72">
        <v>4</v>
      </c>
    </row>
    <row r="88" spans="1:17" x14ac:dyDescent="0.45">
      <c r="B88" s="41">
        <v>14</v>
      </c>
      <c r="D88" s="55" t="s">
        <v>423</v>
      </c>
      <c r="E88" s="41">
        <v>1</v>
      </c>
      <c r="F88">
        <v>1</v>
      </c>
      <c r="H88">
        <v>2</v>
      </c>
      <c r="I88" s="41">
        <v>2</v>
      </c>
      <c r="K88">
        <v>4</v>
      </c>
    </row>
    <row r="89" spans="1:17" x14ac:dyDescent="0.45">
      <c r="B89" s="41">
        <v>15</v>
      </c>
      <c r="D89" s="55" t="s">
        <v>424</v>
      </c>
      <c r="E89" s="41">
        <v>3</v>
      </c>
      <c r="F89">
        <v>1</v>
      </c>
      <c r="H89">
        <v>3</v>
      </c>
      <c r="I89" s="41">
        <v>3</v>
      </c>
      <c r="K89">
        <v>6</v>
      </c>
    </row>
    <row r="90" spans="1:17" x14ac:dyDescent="0.45">
      <c r="B90" s="41">
        <v>16</v>
      </c>
      <c r="D90" s="55" t="s">
        <v>425</v>
      </c>
      <c r="E90" s="41">
        <v>1</v>
      </c>
      <c r="F90">
        <v>1</v>
      </c>
      <c r="H90">
        <v>2</v>
      </c>
      <c r="I90" s="41">
        <v>2</v>
      </c>
      <c r="K90">
        <v>4</v>
      </c>
    </row>
    <row r="91" spans="1:17" x14ac:dyDescent="0.45">
      <c r="B91" s="41">
        <v>17</v>
      </c>
      <c r="D91" s="55" t="s">
        <v>426</v>
      </c>
      <c r="E91" s="41">
        <v>1</v>
      </c>
      <c r="F91">
        <v>1</v>
      </c>
      <c r="H91">
        <v>2</v>
      </c>
      <c r="I91" s="41">
        <v>2</v>
      </c>
      <c r="K91">
        <v>4</v>
      </c>
    </row>
    <row r="92" spans="1:17" x14ac:dyDescent="0.45">
      <c r="B92" s="41">
        <v>18</v>
      </c>
      <c r="D92" s="55" t="s">
        <v>427</v>
      </c>
      <c r="E92" s="41">
        <v>1</v>
      </c>
      <c r="H92">
        <v>1</v>
      </c>
      <c r="I92" s="41">
        <v>1</v>
      </c>
      <c r="K92">
        <v>2</v>
      </c>
    </row>
    <row r="93" spans="1:17" x14ac:dyDescent="0.45">
      <c r="B93" s="41">
        <v>19</v>
      </c>
      <c r="D93" s="55" t="s">
        <v>428</v>
      </c>
      <c r="E93" s="41">
        <v>1</v>
      </c>
      <c r="H93">
        <v>1</v>
      </c>
      <c r="I93" s="41">
        <v>1</v>
      </c>
      <c r="K93">
        <v>2</v>
      </c>
    </row>
    <row r="94" spans="1:17" x14ac:dyDescent="0.45">
      <c r="B94" s="41">
        <v>20</v>
      </c>
      <c r="D94" s="55" t="s">
        <v>429</v>
      </c>
      <c r="F94">
        <v>1</v>
      </c>
      <c r="H94">
        <v>1</v>
      </c>
      <c r="I94" s="41">
        <v>1</v>
      </c>
      <c r="K94">
        <v>2</v>
      </c>
    </row>
    <row r="95" spans="1:17" x14ac:dyDescent="0.45">
      <c r="B95" s="41">
        <v>21</v>
      </c>
      <c r="D95" s="55" t="s">
        <v>430</v>
      </c>
      <c r="E95" s="41">
        <v>1</v>
      </c>
      <c r="H95">
        <v>1</v>
      </c>
      <c r="I95" s="41">
        <v>1</v>
      </c>
      <c r="K95">
        <v>2</v>
      </c>
    </row>
    <row r="96" spans="1:17" x14ac:dyDescent="0.45">
      <c r="B96" s="41">
        <v>22</v>
      </c>
      <c r="D96" s="55" t="s">
        <v>431</v>
      </c>
      <c r="G96">
        <v>1</v>
      </c>
      <c r="H96">
        <v>1</v>
      </c>
    </row>
    <row r="97" spans="2:14" x14ac:dyDescent="0.45">
      <c r="B97" s="41">
        <v>23</v>
      </c>
      <c r="D97" s="55" t="s">
        <v>432</v>
      </c>
      <c r="E97" s="41">
        <v>2</v>
      </c>
      <c r="F97">
        <v>1</v>
      </c>
      <c r="H97">
        <v>3</v>
      </c>
      <c r="I97" s="41">
        <v>3</v>
      </c>
      <c r="K97">
        <v>6</v>
      </c>
      <c r="L97" s="41">
        <v>1</v>
      </c>
      <c r="N97">
        <v>8</v>
      </c>
    </row>
    <row r="98" spans="2:14" x14ac:dyDescent="0.45">
      <c r="B98" s="41">
        <v>24</v>
      </c>
      <c r="D98" s="55" t="s">
        <v>433</v>
      </c>
      <c r="E98" s="41">
        <v>1</v>
      </c>
      <c r="H98">
        <v>1</v>
      </c>
      <c r="I98" s="41">
        <v>1</v>
      </c>
      <c r="K98">
        <v>2</v>
      </c>
    </row>
    <row r="99" spans="2:14" x14ac:dyDescent="0.45">
      <c r="B99" s="41">
        <v>25</v>
      </c>
      <c r="D99" s="55" t="s">
        <v>434</v>
      </c>
      <c r="E99" s="41">
        <v>2</v>
      </c>
      <c r="F99">
        <v>1</v>
      </c>
      <c r="H99">
        <v>3</v>
      </c>
      <c r="I99" s="41">
        <v>3</v>
      </c>
      <c r="K99">
        <v>6</v>
      </c>
      <c r="M99" s="72">
        <v>1</v>
      </c>
      <c r="N99" s="72">
        <v>4</v>
      </c>
    </row>
    <row r="100" spans="2:14" x14ac:dyDescent="0.45">
      <c r="B100" s="41">
        <v>26</v>
      </c>
      <c r="D100" s="55" t="s">
        <v>435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27</v>
      </c>
      <c r="D101" s="55" t="s">
        <v>436</v>
      </c>
      <c r="G101">
        <v>1</v>
      </c>
      <c r="H101">
        <v>1</v>
      </c>
    </row>
    <row r="102" spans="2:14" x14ac:dyDescent="0.45">
      <c r="B102" s="41">
        <v>28</v>
      </c>
      <c r="D102" s="55" t="s">
        <v>437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29</v>
      </c>
      <c r="D103" s="55" t="s">
        <v>438</v>
      </c>
      <c r="E103" s="41">
        <v>1</v>
      </c>
      <c r="I103" s="41">
        <v>1</v>
      </c>
      <c r="K103">
        <v>2</v>
      </c>
      <c r="M103">
        <v>1</v>
      </c>
      <c r="N103">
        <v>4</v>
      </c>
    </row>
    <row r="104" spans="2:14" x14ac:dyDescent="0.45">
      <c r="B104" s="41">
        <v>30</v>
      </c>
      <c r="D104" s="55" t="s">
        <v>439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31</v>
      </c>
      <c r="D105" s="55" t="s">
        <v>440</v>
      </c>
      <c r="E105" s="41">
        <v>1</v>
      </c>
      <c r="F105">
        <v>1</v>
      </c>
      <c r="H105">
        <v>2</v>
      </c>
      <c r="I105" s="41">
        <v>2</v>
      </c>
      <c r="K105">
        <v>4</v>
      </c>
    </row>
    <row r="106" spans="2:14" x14ac:dyDescent="0.45">
      <c r="B106" s="41">
        <v>32</v>
      </c>
      <c r="D106" s="55" t="s">
        <v>441</v>
      </c>
      <c r="F106">
        <v>1</v>
      </c>
      <c r="H106">
        <v>1</v>
      </c>
      <c r="I106" s="41">
        <v>1</v>
      </c>
      <c r="K106">
        <v>2</v>
      </c>
    </row>
    <row r="107" spans="2:14" x14ac:dyDescent="0.45">
      <c r="B107" s="41">
        <v>33</v>
      </c>
      <c r="D107" s="55" t="s">
        <v>442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2:14" x14ac:dyDescent="0.45">
      <c r="B108" s="41">
        <v>34</v>
      </c>
      <c r="D108" s="55" t="s">
        <v>443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35</v>
      </c>
      <c r="D109" s="55" t="s">
        <v>444</v>
      </c>
      <c r="E109" s="41">
        <v>1</v>
      </c>
      <c r="H109">
        <v>1</v>
      </c>
      <c r="I109" s="41">
        <v>1</v>
      </c>
      <c r="K109">
        <v>2</v>
      </c>
    </row>
    <row r="110" spans="2:14" x14ac:dyDescent="0.45">
      <c r="B110" s="41">
        <v>36</v>
      </c>
      <c r="D110" s="55" t="s">
        <v>445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2:14" x14ac:dyDescent="0.45">
      <c r="B111" s="41">
        <v>37</v>
      </c>
      <c r="D111" s="55" t="s">
        <v>436</v>
      </c>
      <c r="G111">
        <v>1</v>
      </c>
      <c r="H111">
        <v>1</v>
      </c>
    </row>
    <row r="112" spans="2:14" x14ac:dyDescent="0.45">
      <c r="B112" s="41">
        <v>38</v>
      </c>
      <c r="D112" s="55" t="s">
        <v>446</v>
      </c>
      <c r="E112" s="41">
        <v>1</v>
      </c>
      <c r="H112">
        <v>1</v>
      </c>
      <c r="I112" s="41">
        <v>1</v>
      </c>
      <c r="K112">
        <v>2</v>
      </c>
    </row>
    <row r="113" spans="1:18" x14ac:dyDescent="0.45">
      <c r="B113" s="41">
        <v>39</v>
      </c>
      <c r="D113" s="55" t="s">
        <v>447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1:18" x14ac:dyDescent="0.45">
      <c r="B114" s="41">
        <v>40</v>
      </c>
      <c r="D114" s="55" t="s">
        <v>448</v>
      </c>
      <c r="M114">
        <v>1</v>
      </c>
      <c r="N114">
        <v>4</v>
      </c>
    </row>
    <row r="115" spans="1:18" x14ac:dyDescent="0.45">
      <c r="B115" s="41">
        <v>41</v>
      </c>
      <c r="D115" s="55" t="s">
        <v>449</v>
      </c>
      <c r="G115">
        <v>1</v>
      </c>
      <c r="H115">
        <v>1</v>
      </c>
    </row>
    <row r="116" spans="1:18" x14ac:dyDescent="0.45">
      <c r="B116" s="41">
        <v>42</v>
      </c>
      <c r="D116" s="55" t="s">
        <v>416</v>
      </c>
    </row>
    <row r="117" spans="1:18" x14ac:dyDescent="0.45">
      <c r="B117" s="41">
        <v>43</v>
      </c>
      <c r="D117" s="55" t="s">
        <v>419</v>
      </c>
    </row>
    <row r="118" spans="1:18" x14ac:dyDescent="0.45">
      <c r="B118" s="41">
        <v>44</v>
      </c>
      <c r="D118" s="55" t="s">
        <v>420</v>
      </c>
      <c r="E118" s="41">
        <v>2</v>
      </c>
      <c r="F118">
        <v>1</v>
      </c>
      <c r="H118">
        <v>3</v>
      </c>
      <c r="I118" s="41">
        <v>3</v>
      </c>
      <c r="K118">
        <v>6</v>
      </c>
    </row>
    <row r="119" spans="1:18" x14ac:dyDescent="0.45">
      <c r="B119" s="41">
        <v>45</v>
      </c>
      <c r="D119" s="55" t="s">
        <v>450</v>
      </c>
      <c r="M119">
        <v>1</v>
      </c>
      <c r="N119">
        <v>4</v>
      </c>
    </row>
    <row r="120" spans="1:18" x14ac:dyDescent="0.45">
      <c r="B120" s="41">
        <v>46</v>
      </c>
      <c r="D120" s="55" t="s">
        <v>451</v>
      </c>
      <c r="G120">
        <v>1</v>
      </c>
      <c r="H120">
        <v>1</v>
      </c>
    </row>
    <row r="122" spans="1:18" x14ac:dyDescent="0.45">
      <c r="E122" s="41">
        <f>SUM(E82:E121)</f>
        <v>34</v>
      </c>
      <c r="F122">
        <f>SUM(F82:F121)</f>
        <v>20</v>
      </c>
      <c r="G122">
        <f>SUM(G82:G121)</f>
        <v>5</v>
      </c>
      <c r="H122">
        <f>SUM(E122:G122)</f>
        <v>59</v>
      </c>
      <c r="I122" s="41">
        <v>54</v>
      </c>
      <c r="K122">
        <v>108</v>
      </c>
      <c r="M122" s="72"/>
      <c r="N122" s="72"/>
      <c r="R122" s="41" t="s">
        <v>567</v>
      </c>
    </row>
    <row r="123" spans="1:18" x14ac:dyDescent="0.45">
      <c r="A123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zoomScale="92" zoomScaleNormal="92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R205" sqref="R20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141</v>
      </c>
      <c r="Q2" s="25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1871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1869</v>
      </c>
      <c r="D196" s="85" t="s">
        <v>1870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1910</v>
      </c>
    </row>
    <row r="197" spans="1:18" x14ac:dyDescent="0.45">
      <c r="A197">
        <v>190305</v>
      </c>
      <c r="B197" s="96" t="s">
        <v>1887</v>
      </c>
      <c r="D197" s="85" t="s">
        <v>1888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1906</v>
      </c>
    </row>
    <row r="198" spans="1:18" x14ac:dyDescent="0.45">
      <c r="A198">
        <v>100319</v>
      </c>
      <c r="B198" s="96" t="s">
        <v>1934</v>
      </c>
      <c r="C198" s="90" t="s">
        <v>1932</v>
      </c>
      <c r="D198" s="85" t="s">
        <v>1933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L198" s="41">
        <v>1</v>
      </c>
      <c r="M198" s="72"/>
      <c r="N198" s="72">
        <v>15</v>
      </c>
    </row>
    <row r="199" spans="1:18" x14ac:dyDescent="0.45">
      <c r="A199">
        <v>190319</v>
      </c>
      <c r="B199" s="96">
        <v>2251</v>
      </c>
      <c r="C199" s="90" t="s">
        <v>1944</v>
      </c>
      <c r="D199" s="85" t="s">
        <v>1945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1946</v>
      </c>
    </row>
    <row r="200" spans="1:18" x14ac:dyDescent="0.45">
      <c r="D200" s="85"/>
      <c r="F200" s="72"/>
      <c r="H200" s="72"/>
      <c r="J200" s="72"/>
      <c r="K200" s="72"/>
      <c r="M200" s="72"/>
      <c r="N200" s="72"/>
    </row>
    <row r="201" spans="1:18" ht="17.5" thickBot="1" x14ac:dyDescent="0.5">
      <c r="D201"/>
      <c r="F201" s="72"/>
      <c r="H201" s="72"/>
      <c r="K201" s="72"/>
      <c r="M201" s="72"/>
      <c r="N201" s="72"/>
    </row>
    <row r="202" spans="1:18" s="58" customFormat="1" ht="21.5" thickBot="1" x14ac:dyDescent="0.5">
      <c r="A202" s="128" t="s">
        <v>240</v>
      </c>
      <c r="B202" s="129"/>
      <c r="C202" s="100"/>
      <c r="D202" s="130"/>
      <c r="E202" s="99">
        <f>SUM(E4:E201)</f>
        <v>2394</v>
      </c>
      <c r="F202" s="101">
        <f t="shared" ref="F202:M202" si="0">SUM(F4:F201)</f>
        <v>490</v>
      </c>
      <c r="G202" s="101">
        <f t="shared" si="0"/>
        <v>217</v>
      </c>
      <c r="H202" s="101">
        <f t="shared" si="0"/>
        <v>3101</v>
      </c>
      <c r="I202" s="99">
        <f t="shared" si="0"/>
        <v>2884</v>
      </c>
      <c r="J202" s="101">
        <f t="shared" si="0"/>
        <v>31</v>
      </c>
      <c r="K202" s="101">
        <f t="shared" si="0"/>
        <v>5818</v>
      </c>
      <c r="L202" s="99">
        <f t="shared" si="0"/>
        <v>77</v>
      </c>
      <c r="M202" s="101">
        <f t="shared" si="0"/>
        <v>177</v>
      </c>
      <c r="N202" s="101">
        <f>SUM(N4:N201)</f>
        <v>1980</v>
      </c>
      <c r="O202" s="99">
        <f>K202+N202</f>
        <v>7798</v>
      </c>
      <c r="P202" s="99"/>
      <c r="Q202" s="131"/>
    </row>
    <row r="203" spans="1:18" x14ac:dyDescent="0.45">
      <c r="F203" s="72"/>
      <c r="H203" s="72"/>
      <c r="K203" s="72"/>
      <c r="M203" s="72"/>
      <c r="N203" s="72"/>
    </row>
    <row r="205" spans="1:18" x14ac:dyDescent="0.45">
      <c r="F205" s="72"/>
      <c r="H205" s="72"/>
      <c r="K205" s="72"/>
    </row>
    <row r="217" spans="1:17" ht="17.5" thickBot="1" x14ac:dyDescent="0.5"/>
    <row r="218" spans="1:17" ht="21.5" thickBot="1" x14ac:dyDescent="0.5">
      <c r="A218" s="98"/>
      <c r="B218" s="97"/>
      <c r="C218" s="63"/>
      <c r="D218" s="89"/>
      <c r="E218" s="51"/>
      <c r="F218" s="48"/>
      <c r="G218" s="48"/>
      <c r="H218" s="48"/>
      <c r="I218" s="51"/>
      <c r="J218" s="48"/>
      <c r="K218" s="48"/>
      <c r="L218" s="51"/>
      <c r="M218" s="48"/>
      <c r="N218" s="48"/>
      <c r="O218" s="51"/>
      <c r="P218" s="51"/>
      <c r="Q21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workbookViewId="0">
      <pane xSplit="17" ySplit="3" topLeftCell="R156" activePane="bottomRight" state="frozen"/>
      <selection pane="topRight" activeCell="R1" sqref="R1"/>
      <selection pane="bottomLeft" activeCell="A4" sqref="A4"/>
      <selection pane="bottomRight" activeCell="R162" sqref="R162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9" t="s">
        <v>34</v>
      </c>
      <c r="Q2" s="25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1875</v>
      </c>
    </row>
    <row r="160" spans="1:18" x14ac:dyDescent="0.45">
      <c r="A160">
        <v>190305</v>
      </c>
      <c r="B160" s="41" t="s">
        <v>1891</v>
      </c>
      <c r="C160" s="55" t="s">
        <v>1892</v>
      </c>
      <c r="D160" s="55" t="s">
        <v>1893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1896</v>
      </c>
    </row>
    <row r="161" spans="1:18" x14ac:dyDescent="0.45">
      <c r="A161">
        <v>190305</v>
      </c>
      <c r="B161" s="41">
        <v>1199</v>
      </c>
      <c r="C161" s="55" t="s">
        <v>1897</v>
      </c>
      <c r="D161" s="55" t="s">
        <v>1898</v>
      </c>
      <c r="E161" s="41">
        <v>3</v>
      </c>
      <c r="F161" s="72"/>
      <c r="H161" s="72">
        <v>3</v>
      </c>
      <c r="I161" s="73">
        <v>3</v>
      </c>
      <c r="K161" s="58">
        <v>6</v>
      </c>
    </row>
    <row r="162" spans="1:18" x14ac:dyDescent="0.45">
      <c r="A162">
        <v>190309</v>
      </c>
      <c r="B162" s="41">
        <v>1200</v>
      </c>
      <c r="C162" s="55" t="s">
        <v>1901</v>
      </c>
      <c r="D162" s="55" t="s">
        <v>1902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1918</v>
      </c>
    </row>
    <row r="163" spans="1:18" x14ac:dyDescent="0.45">
      <c r="A163">
        <v>190313</v>
      </c>
      <c r="B163" s="41" t="s">
        <v>1914</v>
      </c>
      <c r="C163" s="55" t="s">
        <v>1915</v>
      </c>
      <c r="D163" s="55" t="s">
        <v>1916</v>
      </c>
      <c r="F163" s="72"/>
      <c r="H163" s="72"/>
      <c r="L163" s="41">
        <v>3</v>
      </c>
      <c r="N163" s="58">
        <v>45</v>
      </c>
      <c r="R163" s="132" t="s">
        <v>1917</v>
      </c>
    </row>
    <row r="164" spans="1:18" x14ac:dyDescent="0.45">
      <c r="F164" s="72"/>
      <c r="H164" s="72"/>
      <c r="R164" s="132"/>
    </row>
    <row r="165" spans="1:18" x14ac:dyDescent="0.45">
      <c r="F165" s="72"/>
      <c r="H165" s="72"/>
      <c r="R165" s="132"/>
    </row>
    <row r="166" spans="1:18" x14ac:dyDescent="0.45">
      <c r="F166" s="72"/>
      <c r="H166" s="72"/>
      <c r="R166" s="132"/>
    </row>
    <row r="167" spans="1:18" ht="33.5" x14ac:dyDescent="0.45">
      <c r="A167" s="106" t="s">
        <v>351</v>
      </c>
      <c r="E167" s="41">
        <f>SUM(E4:E166)</f>
        <v>1447</v>
      </c>
      <c r="F167">
        <f>SUM(F4:F166)</f>
        <v>464</v>
      </c>
      <c r="G167">
        <f>SUM(G4:G166)</f>
        <v>155</v>
      </c>
      <c r="H167">
        <f>SUM(E4:G166)</f>
        <v>2066</v>
      </c>
      <c r="I167" s="73">
        <f t="shared" ref="I167:N167" si="0">SUM(I4:I166)</f>
        <v>1911</v>
      </c>
      <c r="J167" s="72">
        <f t="shared" si="0"/>
        <v>9</v>
      </c>
      <c r="K167" s="58">
        <f t="shared" si="0"/>
        <v>3837</v>
      </c>
      <c r="L167" s="41">
        <f t="shared" si="0"/>
        <v>53</v>
      </c>
      <c r="M167">
        <f t="shared" si="0"/>
        <v>110</v>
      </c>
      <c r="N167" s="58">
        <f t="shared" si="0"/>
        <v>1176</v>
      </c>
      <c r="O167" s="127">
        <f>K167+N167</f>
        <v>5013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S47" sqref="S47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9" t="s">
        <v>34</v>
      </c>
      <c r="Q2" s="25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3" spans="1:18" x14ac:dyDescent="0.45">
      <c r="A43">
        <v>190305</v>
      </c>
      <c r="B43" t="s">
        <v>1884</v>
      </c>
      <c r="C43" t="s">
        <v>1885</v>
      </c>
      <c r="D43" t="s">
        <v>1886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1937</v>
      </c>
    </row>
    <row r="44" spans="1:18" x14ac:dyDescent="0.45">
      <c r="A44">
        <v>190314</v>
      </c>
      <c r="B44">
        <v>203</v>
      </c>
      <c r="C44" t="s">
        <v>1920</v>
      </c>
      <c r="D44" t="s">
        <v>1919</v>
      </c>
      <c r="E44">
        <v>3</v>
      </c>
      <c r="H44">
        <v>3</v>
      </c>
      <c r="I44">
        <v>3</v>
      </c>
      <c r="K44">
        <v>6</v>
      </c>
      <c r="R44" t="s">
        <v>1936</v>
      </c>
    </row>
    <row r="45" spans="1:18" x14ac:dyDescent="0.45">
      <c r="A45">
        <v>190315</v>
      </c>
      <c r="B45">
        <v>204</v>
      </c>
      <c r="C45" t="s">
        <v>1921</v>
      </c>
      <c r="D45" t="s">
        <v>1928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1935</v>
      </c>
    </row>
    <row r="48" spans="1:18" ht="17.5" thickBot="1" x14ac:dyDescent="0.5"/>
    <row r="49" spans="1:17" s="1" customFormat="1" ht="26" thickBot="1" x14ac:dyDescent="0.5">
      <c r="A49" s="13" t="s">
        <v>958</v>
      </c>
      <c r="B49" s="11"/>
      <c r="C49" s="11"/>
      <c r="D49" s="11"/>
      <c r="E49" s="11">
        <f>SUM(E4:E48)</f>
        <v>172</v>
      </c>
      <c r="F49" s="11">
        <f>SUM(F4:F48)</f>
        <v>61</v>
      </c>
      <c r="G49" s="11">
        <f>SUM(G4:G48)</f>
        <v>46</v>
      </c>
      <c r="H49" s="11">
        <f>SUM(E4:G48)</f>
        <v>279</v>
      </c>
      <c r="I49" s="11">
        <f>SUM(I4:I48)</f>
        <v>233</v>
      </c>
      <c r="J49" s="11">
        <v>8</v>
      </c>
      <c r="K49" s="11">
        <f>SUM(K4:K48)</f>
        <v>482</v>
      </c>
      <c r="L49" s="11">
        <f>SUM(L4:L48)</f>
        <v>10</v>
      </c>
      <c r="M49" s="11">
        <f>SUM(M4:M48)</f>
        <v>10</v>
      </c>
      <c r="N49" s="11">
        <f>SUM(N4:N48)</f>
        <v>144</v>
      </c>
      <c r="O49" s="11">
        <f>K49+N49</f>
        <v>626</v>
      </c>
      <c r="P49" s="11"/>
      <c r="Q4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R22" sqref="R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9" t="s">
        <v>34</v>
      </c>
      <c r="Q2" s="25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P18" s="41" t="s">
        <v>1940</v>
      </c>
      <c r="R18" t="s">
        <v>1868</v>
      </c>
      <c r="S18" t="s">
        <v>1866</v>
      </c>
    </row>
    <row r="19" spans="1:19" x14ac:dyDescent="0.45">
      <c r="A19">
        <v>190319</v>
      </c>
      <c r="B19" s="55" t="s">
        <v>1925</v>
      </c>
      <c r="C19" s="41" t="s">
        <v>1926</v>
      </c>
      <c r="E19" s="41">
        <v>5</v>
      </c>
      <c r="H19">
        <v>5</v>
      </c>
      <c r="I19" s="41">
        <v>5</v>
      </c>
      <c r="K19" s="29">
        <v>10</v>
      </c>
      <c r="R19" t="s">
        <v>1927</v>
      </c>
    </row>
    <row r="22" spans="1:19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78.5</v>
      </c>
      <c r="N22" s="70">
        <f>SUM(N4:N21)</f>
        <v>830</v>
      </c>
      <c r="O22" s="76">
        <f>K22+N22</f>
        <v>3185</v>
      </c>
      <c r="P22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34</v>
      </c>
      <c r="Q2" s="25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O19" sqref="O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11.33203125" customWidth="1"/>
    <col min="15" max="15" width="10.332031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60" t="s">
        <v>847</v>
      </c>
      <c r="F2" s="261"/>
      <c r="G2" s="261"/>
      <c r="H2" s="262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915</v>
      </c>
      <c r="F5" s="159">
        <v>253</v>
      </c>
      <c r="G5" s="159">
        <v>87</v>
      </c>
      <c r="H5" s="164">
        <v>1255</v>
      </c>
      <c r="I5" s="216">
        <v>1168</v>
      </c>
      <c r="J5" s="159">
        <v>2</v>
      </c>
      <c r="K5" s="160">
        <v>2339</v>
      </c>
      <c r="L5" s="158">
        <v>34</v>
      </c>
      <c r="M5" s="159">
        <v>71.5</v>
      </c>
      <c r="N5" s="159">
        <v>597</v>
      </c>
      <c r="O5" s="162">
        <v>2936</v>
      </c>
      <c r="P5" s="211">
        <v>75</v>
      </c>
      <c r="Q5" s="73">
        <v>1700</v>
      </c>
      <c r="R5" s="164">
        <v>1168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2394</v>
      </c>
      <c r="F6" s="160">
        <v>490</v>
      </c>
      <c r="G6" s="160">
        <v>217</v>
      </c>
      <c r="H6" s="164">
        <v>3101</v>
      </c>
      <c r="I6" s="216">
        <v>2884</v>
      </c>
      <c r="J6" s="160">
        <v>31</v>
      </c>
      <c r="K6" s="160">
        <v>5818</v>
      </c>
      <c r="L6" s="163">
        <v>76</v>
      </c>
      <c r="M6" s="160">
        <v>177</v>
      </c>
      <c r="N6" s="160">
        <v>1980</v>
      </c>
      <c r="O6" s="163">
        <v>7798</v>
      </c>
      <c r="P6" s="212">
        <v>90</v>
      </c>
      <c r="Q6" s="245">
        <v>2600</v>
      </c>
      <c r="R6" s="208">
        <v>2883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1447</v>
      </c>
      <c r="F7" s="140">
        <v>464</v>
      </c>
      <c r="G7" s="140">
        <v>155</v>
      </c>
      <c r="H7" s="190">
        <v>2066</v>
      </c>
      <c r="I7" s="217">
        <v>1911</v>
      </c>
      <c r="J7" s="167">
        <v>9</v>
      </c>
      <c r="K7" s="142">
        <v>3837</v>
      </c>
      <c r="L7" s="165">
        <v>53</v>
      </c>
      <c r="M7" s="167">
        <v>110</v>
      </c>
      <c r="N7" s="167">
        <v>1176</v>
      </c>
      <c r="O7" s="161">
        <v>5013</v>
      </c>
      <c r="P7" s="211">
        <v>105</v>
      </c>
      <c r="Q7" s="73">
        <v>2100</v>
      </c>
      <c r="R7" s="190">
        <v>1911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78.5</v>
      </c>
      <c r="N8" s="167">
        <v>830</v>
      </c>
      <c r="O8" s="161">
        <v>3185</v>
      </c>
      <c r="P8" s="211">
        <v>195</v>
      </c>
      <c r="Q8" s="73">
        <v>1100</v>
      </c>
      <c r="R8" s="190">
        <v>1211</v>
      </c>
    </row>
    <row r="9" spans="1:20" ht="17.5" x14ac:dyDescent="0.45">
      <c r="A9" s="183" t="s">
        <v>866</v>
      </c>
      <c r="B9" s="165"/>
      <c r="C9" s="140"/>
      <c r="D9" s="166"/>
      <c r="E9" s="165">
        <v>173</v>
      </c>
      <c r="F9" s="140">
        <v>61</v>
      </c>
      <c r="G9" s="140">
        <v>46</v>
      </c>
      <c r="H9" s="190">
        <v>280</v>
      </c>
      <c r="I9" s="218">
        <v>234</v>
      </c>
      <c r="J9" s="141">
        <v>8</v>
      </c>
      <c r="K9" s="142">
        <v>484</v>
      </c>
      <c r="L9" s="165">
        <v>10</v>
      </c>
      <c r="M9" s="167">
        <v>10</v>
      </c>
      <c r="N9" s="167">
        <v>144</v>
      </c>
      <c r="O9" s="161">
        <v>628</v>
      </c>
      <c r="P9" s="211">
        <v>30</v>
      </c>
      <c r="Q9" s="73">
        <v>980</v>
      </c>
      <c r="R9" s="190">
        <v>234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6181</v>
      </c>
      <c r="F13" s="172">
        <f t="shared" ref="F13:N13" si="0">SUM(F4:F12)</f>
        <v>1660</v>
      </c>
      <c r="G13" s="172">
        <f t="shared" si="0"/>
        <v>613</v>
      </c>
      <c r="H13" s="173">
        <f t="shared" si="0"/>
        <v>8454</v>
      </c>
      <c r="I13" s="219">
        <f t="shared" si="0"/>
        <v>7841</v>
      </c>
      <c r="J13" s="172">
        <f t="shared" si="0"/>
        <v>51</v>
      </c>
      <c r="K13" s="172">
        <f t="shared" si="0"/>
        <v>15699</v>
      </c>
      <c r="L13" s="171">
        <f>SUM(L4:L12)</f>
        <v>229</v>
      </c>
      <c r="M13" s="172">
        <f>SUM(M4:M11)</f>
        <v>481</v>
      </c>
      <c r="N13" s="172">
        <f t="shared" si="0"/>
        <v>5145</v>
      </c>
      <c r="O13" s="168">
        <f>SUM(O4:O12)</f>
        <v>20844</v>
      </c>
      <c r="P13" s="213">
        <f>SUM(P4:P12)</f>
        <v>495</v>
      </c>
      <c r="Q13" s="246">
        <f>SUM(Q4:Q12)</f>
        <v>10020</v>
      </c>
      <c r="R13" s="247">
        <f>SUM(R4:R12)</f>
        <v>7840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1924</v>
      </c>
      <c r="M14" s="248" t="s">
        <v>1942</v>
      </c>
      <c r="N14" s="248" t="s">
        <v>1943</v>
      </c>
      <c r="O14" s="160">
        <v>2530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495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v>23871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86" workbookViewId="0">
      <selection activeCell="L104" sqref="L104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>
        <v>30</v>
      </c>
      <c r="K42" s="132">
        <v>43528</v>
      </c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 t="s">
        <v>1912</v>
      </c>
      <c r="C56" s="224"/>
      <c r="D56" s="224"/>
      <c r="E56" s="224"/>
      <c r="F56" s="224"/>
      <c r="G56" s="224"/>
      <c r="H56" s="224"/>
      <c r="I56" s="69"/>
      <c r="J56" s="69">
        <v>195</v>
      </c>
      <c r="K56" t="s">
        <v>1913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>
        <v>30</v>
      </c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>
        <v>30</v>
      </c>
      <c r="K89" t="s">
        <v>1911</v>
      </c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1882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1876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1882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1883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1878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1879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1878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1879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1878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1879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1877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1878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1876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1880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1877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1879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1877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1876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1879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1877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1881</v>
      </c>
    </row>
    <row r="24" spans="1:4" x14ac:dyDescent="0.45">
      <c r="A24" s="96">
        <v>3.5</v>
      </c>
      <c r="B24" s="57" t="s">
        <v>1889</v>
      </c>
      <c r="C24" s="214">
        <v>200000</v>
      </c>
      <c r="D24" s="55" t="s">
        <v>1890</v>
      </c>
    </row>
    <row r="25" spans="1:4" x14ac:dyDescent="0.45">
      <c r="A25" s="96">
        <v>3.5</v>
      </c>
      <c r="B25" s="57" t="s">
        <v>1894</v>
      </c>
      <c r="C25" s="235">
        <v>300000</v>
      </c>
      <c r="D25" s="55" t="s">
        <v>1895</v>
      </c>
    </row>
    <row r="26" spans="1:4" x14ac:dyDescent="0.45">
      <c r="A26" s="96">
        <v>3.9</v>
      </c>
      <c r="B26" s="57" t="s">
        <v>1899</v>
      </c>
      <c r="C26" s="235">
        <v>100000</v>
      </c>
      <c r="D26" s="55" t="s">
        <v>1900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1759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2019-03-21T07:15:49Z</dcterms:modified>
</cp:coreProperties>
</file>