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4"/>
  </bookViews>
  <sheets>
    <sheet name="헌성금" sheetId="8" r:id="rId1"/>
    <sheet name="수지" sheetId="1" r:id="rId2"/>
    <sheet name="누계" sheetId="2" r:id="rId3"/>
    <sheet name="수입및환급(1월이전)" sheetId="3" r:id="rId4"/>
    <sheet name="수입및환급18.2월~)" sheetId="4" r:id="rId5"/>
    <sheet name="화보비" sheetId="9" r:id="rId6"/>
  </sheets>
  <calcPr calcId="144525"/>
</workbook>
</file>

<file path=xl/calcChain.xml><?xml version="1.0" encoding="utf-8"?>
<calcChain xmlns="http://schemas.openxmlformats.org/spreadsheetml/2006/main">
  <c r="F17" i="1" l="1"/>
  <c r="G22" i="2"/>
  <c r="F413" i="4"/>
  <c r="I377" i="4" l="1"/>
  <c r="F377" i="4"/>
  <c r="D344" i="4" l="1"/>
  <c r="I344" i="4" l="1"/>
  <c r="C18" i="1" l="1"/>
  <c r="F344" i="4"/>
  <c r="F321" i="4" l="1"/>
  <c r="F292" i="4" l="1"/>
  <c r="F251" i="4" l="1"/>
  <c r="F231" i="4" l="1"/>
  <c r="C28" i="8" l="1"/>
  <c r="F196" i="4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  <c r="D3" i="2"/>
  <c r="G6" i="2"/>
  <c r="G7" i="2" s="1"/>
  <c r="G21" i="2" s="1"/>
  <c r="G17" i="2" s="1"/>
  <c r="D6" i="2" l="1"/>
  <c r="K7" i="2" s="1"/>
</calcChain>
</file>

<file path=xl/sharedStrings.xml><?xml version="1.0" encoding="utf-8"?>
<sst xmlns="http://schemas.openxmlformats.org/spreadsheetml/2006/main" count="761" uniqueCount="726">
  <si>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</si>
  <si>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</si>
  <si>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</si>
  <si>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</si>
  <si>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</si>
  <si>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</si>
  <si>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</si>
  <si>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</si>
  <si>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</si>
  <si>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</si>
  <si>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</si>
  <si>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</si>
  <si>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</si>
  <si>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</si>
  <si>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</si>
  <si>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</si>
  <si>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</si>
  <si>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</si>
  <si>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</si>
  <si>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</si>
  <si>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</si>
  <si>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</si>
  <si>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</si>
  <si>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</si>
  <si>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</si>
  <si>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</si>
  <si>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</si>
  <si>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</si>
  <si>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</si>
  <si>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</si>
  <si>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</si>
  <si>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</si>
  <si>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</si>
  <si>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</si>
  <si>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</si>
  <si>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</si>
  <si>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</si>
  <si>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</si>
  <si>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</si>
  <si>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</si>
  <si>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</si>
  <si>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</si>
  <si>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</si>
  <si>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</si>
  <si>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</si>
  <si>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</si>
  <si>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</si>
  <si>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</si>
  <si>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</si>
  <si>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</si>
  <si>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</si>
  <si>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</si>
  <si>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</si>
  <si>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</si>
  <si>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</si>
  <si>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</si>
  <si>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</si>
  <si>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</si>
  <si>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</si>
  <si>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</si>
  <si>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</si>
  <si>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</si>
  <si>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</si>
  <si>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</si>
  <si>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</si>
  <si>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</si>
  <si>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</si>
  <si>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</si>
  <si>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</si>
  <si>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</si>
  <si>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</si>
  <si>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</si>
  <si>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</si>
  <si>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</si>
  <si>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</si>
  <si>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</si>
  <si>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</si>
  <si>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</si>
  <si>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</si>
  <si>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</si>
  <si>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</si>
  <si>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</si>
  <si>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</si>
  <si>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</si>
  <si>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</si>
  <si>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</si>
  <si>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</si>
  <si>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</si>
  <si>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</si>
  <si>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</si>
  <si>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</si>
  <si>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</si>
  <si>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</si>
  <si>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</si>
  <si>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</si>
  <si>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</si>
  <si>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</si>
  <si>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</si>
  <si>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</si>
  <si>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</si>
  <si>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</si>
  <si>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</si>
  <si>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</si>
  <si>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</si>
  <si>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</si>
  <si>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</si>
  <si>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</si>
  <si>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</si>
  <si>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</si>
  <si>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</si>
  <si>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</si>
  <si>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</si>
  <si>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</si>
  <si>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</si>
  <si>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</si>
  <si>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</si>
  <si>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</si>
  <si>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</si>
  <si>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</si>
  <si>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</si>
  <si>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</si>
  <si>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</si>
  <si>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</si>
  <si>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</si>
  <si>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</si>
  <si>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</si>
  <si>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</si>
  <si>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</si>
  <si>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</si>
  <si>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</si>
  <si>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</si>
  <si>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</si>
  <si>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</si>
  <si>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</si>
  <si>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</si>
  <si>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</si>
  <si>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</si>
  <si>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</si>
  <si>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</si>
  <si>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</si>
  <si>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</si>
  <si>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</si>
  <si>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</si>
  <si>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</si>
  <si>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</si>
  <si>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</si>
  <si>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</si>
  <si>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</si>
  <si>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</si>
  <si>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</si>
  <si>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</si>
  <si>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</si>
  <si>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</si>
  <si>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</si>
  <si>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</si>
  <si>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</si>
  <si>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</si>
  <si>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</si>
  <si>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</si>
  <si>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</si>
  <si>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</si>
  <si>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</si>
  <si>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</si>
  <si>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</si>
  <si>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</si>
  <si>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</si>
  <si>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</si>
  <si>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</si>
  <si>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</si>
  <si>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</si>
  <si>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</si>
  <si>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</si>
  <si>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</si>
  <si>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</si>
  <si>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</si>
  <si>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</si>
  <si>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</si>
  <si>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</si>
  <si>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</si>
  <si>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</si>
  <si>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</si>
  <si>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</si>
  <si>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</si>
  <si>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</si>
  <si>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</si>
  <si>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</si>
  <si>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</si>
  <si>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</si>
  <si>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</si>
  <si>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</si>
  <si>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</si>
  <si>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</si>
  <si>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</si>
  <si>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</si>
  <si>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</si>
  <si>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</si>
  <si>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</si>
  <si>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</si>
  <si>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</si>
  <si>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</si>
  <si>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</si>
  <si>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</si>
  <si>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</si>
  <si>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</si>
  <si>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</si>
  <si>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</si>
  <si>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</si>
  <si>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</si>
  <si>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</si>
  <si>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</si>
  <si>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</si>
  <si>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</si>
  <si>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</si>
  <si>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</si>
  <si>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</si>
  <si>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</si>
  <si>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</si>
  <si>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</si>
  <si>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</si>
  <si>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</si>
  <si>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</si>
  <si>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</si>
  <si>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</si>
  <si>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</si>
  <si>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</si>
  <si>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</si>
  <si>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</si>
  <si>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</si>
  <si>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</si>
  <si>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</si>
  <si>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</si>
  <si>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</si>
  <si>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</si>
  <si>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</si>
  <si>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</si>
  <si>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</si>
  <si>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</si>
  <si>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</si>
  <si>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</si>
  <si>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</si>
  <si>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</si>
  <si>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</si>
  <si>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</si>
  <si>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</si>
  <si>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</si>
  <si>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</si>
  <si>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</si>
  <si>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</si>
  <si>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</si>
  <si>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</si>
  <si>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</si>
  <si>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</si>
  <si>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</si>
  <si>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</si>
  <si>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</si>
  <si>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</si>
  <si>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</si>
  <si>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</si>
  <si>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</si>
  <si>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</si>
  <si>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</si>
  <si>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</si>
  <si>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</si>
  <si>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</si>
  <si>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</si>
  <si>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</si>
  <si>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</si>
  <si>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</si>
  <si>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</si>
  <si>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</si>
  <si>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</si>
  <si>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</si>
  <si>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</si>
  <si>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</si>
  <si>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</si>
  <si>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</si>
  <si>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</si>
  <si>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</si>
  <si>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</si>
  <si>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</si>
  <si>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</si>
  <si>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</si>
  <si>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</si>
  <si>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</si>
  <si>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</si>
  <si>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</si>
  <si>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</si>
  <si>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</si>
  <si>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</si>
  <si>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</si>
  <si>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</si>
  <si>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</si>
  <si>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</si>
  <si>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</si>
  <si>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</si>
  <si>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</si>
  <si>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</si>
  <si>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</si>
  <si>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</si>
  <si>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</si>
  <si>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</si>
  <si>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</si>
  <si>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</si>
  <si>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</si>
  <si>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</si>
  <si>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</si>
  <si>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</si>
  <si>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</si>
  <si>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</si>
  <si>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</si>
  <si>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</si>
  <si>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</si>
  <si>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</si>
  <si>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</si>
  <si>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</si>
  <si>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</si>
  <si>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</si>
  <si>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</si>
  <si>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</si>
  <si>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</si>
  <si>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</si>
  <si>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</si>
  <si>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</si>
  <si>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</si>
  <si>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</si>
  <si>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</si>
  <si>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</si>
  <si>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</si>
  <si>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</si>
  <si>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</si>
  <si>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</si>
  <si>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</si>
  <si>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</si>
  <si>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교정비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</si>
  <si>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</si>
  <si>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</si>
  <si>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</si>
  <si>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</si>
  <si>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</si>
  <si>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</si>
  <si>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</si>
  <si>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</si>
  <si>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</si>
  <si>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</si>
  <si>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</si>
  <si>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</si>
  <si>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</si>
  <si>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</si>
  <si>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</si>
  <si>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</si>
  <si>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</si>
  <si>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</si>
  <si>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</si>
  <si>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</si>
  <si>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</si>
  <si>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</si>
  <si>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</si>
  <si>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</si>
  <si>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</si>
  <si>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</si>
  <si>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</si>
  <si>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</si>
  <si>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</si>
  <si>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</si>
  <si>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</si>
  <si>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</si>
  <si>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</si>
  <si>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</si>
  <si>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</si>
  <si>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</si>
  <si>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</si>
  <si>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</si>
  <si>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</si>
  <si>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</si>
  <si>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</si>
  <si>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</si>
  <si>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</si>
  <si>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</si>
  <si>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</si>
  <si>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</si>
  <si>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</si>
  <si>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</si>
  <si>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</si>
  <si>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</si>
  <si>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</si>
  <si>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</si>
  <si>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</si>
  <si>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</si>
  <si>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</si>
  <si>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</si>
  <si>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</si>
  <si>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</si>
  <si>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</si>
  <si>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</si>
  <si>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</si>
  <si>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</si>
  <si>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</si>
  <si>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</si>
  <si>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</si>
  <si>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</si>
  <si>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</si>
  <si>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대동보 헌성금 내역</t>
    <phoneticPr fontId="2" type="noConversion"/>
  </si>
  <si>
    <t>단위:원</t>
    <phoneticPr fontId="2" type="noConversion"/>
  </si>
  <si>
    <t>헌성금</t>
  </si>
  <si>
    <t>비고</t>
    <phoneticPr fontId="2" type="noConversion"/>
  </si>
  <si>
    <t>16.11.22</t>
  </si>
  <si>
    <t xml:space="preserve">석준호대종회장 </t>
    <phoneticPr fontId="2" type="noConversion"/>
  </si>
  <si>
    <t>16.11.30</t>
  </si>
  <si>
    <t>석동현</t>
    <phoneticPr fontId="2" type="noConversion"/>
  </si>
  <si>
    <t>17.01.10</t>
  </si>
  <si>
    <t xml:space="preserve">석균성 대종손 </t>
    <phoneticPr fontId="2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</si>
  <si>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</si>
  <si>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</si>
  <si>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</si>
  <si>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</si>
  <si>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</si>
  <si>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</si>
  <si>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</si>
  <si>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</si>
  <si>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</si>
  <si>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</si>
  <si>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</si>
  <si>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2" type="noConversion"/>
  </si>
  <si>
    <t>석희수</t>
    <phoneticPr fontId="2" type="noConversion"/>
  </si>
  <si>
    <t>합계</t>
    <phoneticPr fontId="2" type="noConversion"/>
  </si>
  <si>
    <t>석위수</t>
    <phoneticPr fontId="2" type="noConversion"/>
  </si>
  <si>
    <t>석민/석홍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</si>
  <si>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</si>
  <si>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</si>
  <si>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</si>
  <si>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</si>
  <si>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</si>
  <si>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</si>
  <si>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</si>
  <si>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</si>
  <si>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</si>
  <si>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</si>
  <si>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</si>
  <si>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</si>
  <si>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</si>
  <si>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</si>
  <si>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</si>
  <si>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</si>
  <si>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</si>
  <si>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</si>
  <si>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</si>
  <si>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</si>
  <si>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</si>
  <si>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</si>
  <si>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</si>
  <si>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</si>
  <si>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</si>
  <si>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</si>
  <si>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</si>
  <si>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</si>
  <si>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</si>
  <si>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</si>
  <si>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</si>
  <si>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</si>
  <si>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</si>
  <si>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</si>
  <si>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</si>
  <si>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</si>
  <si>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</si>
  <si>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</si>
  <si>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</si>
  <si>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</si>
  <si>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</si>
  <si>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</si>
  <si>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</si>
  <si>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</si>
  <si>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</si>
  <si>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</si>
  <si>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</si>
  <si>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</si>
  <si>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</si>
  <si>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</si>
  <si>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</si>
  <si>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</si>
  <si>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</si>
  <si>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</si>
  <si>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</si>
  <si>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</si>
  <si>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</si>
  <si>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</si>
  <si>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</si>
  <si>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</si>
  <si>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</si>
  <si>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</si>
  <si>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</si>
  <si>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</si>
  <si>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</si>
  <si>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</si>
  <si>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</si>
  <si>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</si>
  <si>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</si>
  <si>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석상길 석대길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</si>
  <si>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</si>
  <si>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</si>
  <si>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</si>
  <si>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</si>
  <si>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</si>
  <si>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</si>
  <si>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</si>
  <si>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</si>
  <si>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</si>
  <si>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</si>
  <si>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</si>
  <si>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</si>
  <si>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</si>
  <si>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</si>
  <si>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</si>
  <si>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</si>
  <si>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</si>
  <si>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</si>
  <si>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</si>
  <si>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</si>
  <si>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</si>
  <si>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</si>
  <si>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</si>
  <si>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</si>
  <si>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</si>
  <si>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</si>
  <si>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</si>
  <si>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</si>
  <si>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</si>
  <si>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</si>
  <si>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</si>
  <si>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</si>
  <si>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</si>
  <si>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</si>
  <si>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</si>
  <si>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>하계행사지원100만원 포함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</si>
  <si>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</si>
  <si>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</si>
  <si>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</si>
  <si>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</si>
  <si>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</si>
  <si>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</si>
  <si>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</si>
  <si>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</si>
  <si>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</si>
  <si>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</si>
  <si>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</si>
  <si>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</si>
  <si>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</si>
  <si>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</si>
  <si>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</si>
  <si>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</si>
  <si>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</si>
  <si>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</si>
  <si>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</si>
  <si>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</si>
  <si>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</si>
  <si>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</si>
  <si>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</si>
  <si>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</si>
  <si>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</si>
  <si>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</si>
  <si>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</si>
  <si>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</si>
  <si>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</si>
  <si>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</si>
  <si>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</si>
  <si>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</si>
  <si>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</si>
  <si>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</si>
  <si>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</si>
  <si>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</si>
  <si>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</si>
  <si>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</si>
  <si>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</si>
  <si>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</si>
  <si>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</si>
  <si>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</si>
  <si>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</si>
  <si>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</si>
  <si>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</si>
  <si>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</si>
  <si>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</si>
  <si>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</si>
  <si>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</si>
  <si>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교정비B(2018.3~)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</si>
  <si>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</si>
  <si>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</si>
  <si>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</si>
  <si>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</si>
  <si>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</si>
  <si>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</si>
  <si>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</si>
  <si>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</si>
  <si>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</si>
  <si>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</si>
  <si>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</si>
  <si>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</si>
  <si>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</si>
  <si>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</si>
  <si>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</si>
  <si>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</si>
  <si>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</si>
  <si>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</si>
  <si>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</si>
  <si>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</si>
  <si>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</si>
  <si>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</si>
  <si>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</si>
  <si>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 xml:space="preserve">수수료 세금 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</si>
  <si>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</si>
  <si>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</si>
  <si>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</si>
  <si>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석동업</t>
    <phoneticPr fontId="2" type="noConversion"/>
  </si>
  <si>
    <t>화보</t>
    <phoneticPr fontId="2" type="noConversion"/>
  </si>
  <si>
    <t>회장</t>
  </si>
  <si>
    <t>병사</t>
  </si>
  <si>
    <t>대종손</t>
  </si>
  <si>
    <t>모정</t>
  </si>
  <si>
    <t>통덕</t>
  </si>
  <si>
    <t>참판</t>
  </si>
  <si>
    <t>참의</t>
  </si>
  <si>
    <t>시랑</t>
  </si>
  <si>
    <t>석금종</t>
    <phoneticPr fontId="2" type="noConversion"/>
  </si>
  <si>
    <t>통덕/영주</t>
    <phoneticPr fontId="2" type="noConversion"/>
  </si>
  <si>
    <t>석남수</t>
    <phoneticPr fontId="2" type="noConversion"/>
  </si>
  <si>
    <t>병사/홍천</t>
    <phoneticPr fontId="2" type="noConversion"/>
  </si>
  <si>
    <t>석삼수</t>
    <phoneticPr fontId="2" type="noConversion"/>
  </si>
  <si>
    <t xml:space="preserve">병사/성주 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</si>
  <si>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</si>
  <si>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</si>
  <si>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</si>
  <si>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</si>
  <si>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</si>
  <si>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</si>
  <si>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</si>
  <si>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</si>
  <si>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</si>
  <si>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</si>
  <si>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</si>
  <si>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</si>
  <si>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</si>
  <si>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</si>
  <si>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</si>
  <si>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</si>
  <si>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</si>
  <si>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</si>
  <si>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</si>
  <si>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</si>
  <si>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</si>
  <si>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</si>
  <si>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</si>
  <si>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</si>
  <si>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</si>
  <si>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</si>
  <si>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</si>
  <si>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</si>
  <si>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</si>
  <si>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</si>
  <si>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</si>
  <si>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</si>
  <si>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5,12,14</t>
    <phoneticPr fontId="2" type="noConversion"/>
  </si>
  <si>
    <t>3/14 1192</t>
    <phoneticPr fontId="2" type="noConversion"/>
  </si>
  <si>
    <t>2019.03,31현재</t>
    <phoneticPr fontId="2" type="noConversion"/>
  </si>
  <si>
    <t>미수 950만</t>
    <phoneticPr fontId="2" type="noConversion"/>
  </si>
  <si>
    <t>미수금 950만원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</si>
  <si>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</si>
  <si>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</si>
  <si>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</si>
  <si>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</si>
  <si>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</si>
  <si>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</si>
  <si>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</si>
  <si>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</si>
  <si>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</si>
  <si>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</si>
  <si>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</si>
  <si>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</si>
  <si>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</si>
  <si>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</si>
  <si>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</si>
  <si>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</si>
  <si>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</si>
  <si>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</si>
  <si>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</si>
  <si>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</si>
  <si>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</si>
  <si>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</si>
  <si>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</si>
  <si>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</si>
  <si>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</si>
  <si>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</si>
  <si>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</si>
  <si>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</si>
  <si>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</si>
  <si>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</si>
  <si>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</si>
  <si>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</si>
  <si>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</si>
  <si>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</si>
  <si>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</si>
  <si>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</si>
  <si>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</si>
  <si>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</si>
  <si>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수단신청서?</t>
    <phoneticPr fontId="2" type="noConversion"/>
  </si>
  <si>
    <t xml:space="preserve">19년 04월 </t>
    <phoneticPr fontId="2" type="noConversion"/>
  </si>
  <si>
    <t>2019.04,30</t>
    <phoneticPr fontId="2" type="noConversion"/>
  </si>
  <si>
    <t>수단입력비(카피포함)</t>
    <phoneticPr fontId="2" type="noConversion"/>
  </si>
  <si>
    <t>사무용품(비품 소모품 청소)</t>
    <phoneticPr fontId="2" type="noConversion"/>
  </si>
  <si>
    <t>환급1건</t>
    <phoneticPr fontId="2" type="noConversion"/>
  </si>
  <si>
    <t>아르바이트(서책신청 정리)</t>
    <phoneticPr fontId="2" type="noConversion"/>
  </si>
  <si>
    <t>대보사</t>
    <phoneticPr fontId="2" type="noConversion"/>
  </si>
  <si>
    <t>2,4,16,18,30</t>
    <phoneticPr fontId="2" type="noConversion"/>
  </si>
  <si>
    <t>식대등 8건</t>
    <phoneticPr fontId="2" type="noConversion"/>
  </si>
  <si>
    <t>4,40</t>
    <phoneticPr fontId="2" type="noConversion"/>
  </si>
  <si>
    <t>석태국</t>
    <phoneticPr fontId="2" type="noConversion"/>
  </si>
  <si>
    <t>병사/부산</t>
    <phoneticPr fontId="2" type="noConversion"/>
  </si>
  <si>
    <t>3월 이월</t>
    <phoneticPr fontId="2" type="noConversion"/>
  </si>
  <si>
    <t>4월</t>
    <phoneticPr fontId="2" type="noConversion"/>
  </si>
  <si>
    <t>교통 통신비 우편</t>
    <phoneticPr fontId="2" type="noConversion"/>
  </si>
  <si>
    <t>4/30 1347</t>
    <phoneticPr fontId="2" type="noConversion"/>
  </si>
  <si>
    <t>출장여비</t>
    <phoneticPr fontId="2" type="noConversion"/>
  </si>
  <si>
    <t>총회</t>
    <phoneticPr fontId="2" type="noConversion"/>
  </si>
  <si>
    <t>2개월</t>
    <phoneticPr fontId="2" type="noConversion"/>
  </si>
  <si>
    <t>287,926과입</t>
    <phoneticPr fontId="2" type="noConversion"/>
  </si>
  <si>
    <t>4/19 80000</t>
    <phoneticPr fontId="2" type="noConversion"/>
  </si>
  <si>
    <t>?</t>
    <phoneticPr fontId="2" type="noConversion"/>
  </si>
  <si>
    <t>석종길</t>
    <phoneticPr fontId="2" type="noConversion"/>
  </si>
  <si>
    <t>석종수28 영주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</si>
</sst>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41" fontId="6" fillId="0" borderId="5" xfId="0" applyNumberFormat="1" applyFont="1" applyBorder="1">
      <alignment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8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75" zoomScaleNormal="75" workbookViewId="0">
      <selection activeCell="O8" sqref="O8"/>
    </sheetView>
  </sheetViews>
  <sheetFormatPr defaultRowHeight="17" x14ac:dyDescent="0.45"/>
  <cols>
    <col min="2" max="2" width="17.83203125" customWidth="1"/>
    <col min="3" max="3" width="16.5" customWidth="1"/>
    <col min="4" max="4" width="13.58203125" customWidth="1"/>
  </cols>
  <sheetData>
    <row r="1" spans="1:4" ht="25.5" x14ac:dyDescent="0.45">
      <c r="B1" s="34" t="s">
        <v>401</v>
      </c>
      <c r="D1" t="s">
        <v>402</v>
      </c>
    </row>
    <row r="2" spans="1:4" ht="25.5" x14ac:dyDescent="0.45">
      <c r="A2" s="139" t="s">
        <v>1</v>
      </c>
      <c r="B2" s="140" t="s">
        <v>39</v>
      </c>
      <c r="C2" s="141" t="s">
        <v>403</v>
      </c>
      <c r="D2" s="142" t="s">
        <v>404</v>
      </c>
    </row>
    <row r="3" spans="1:4" x14ac:dyDescent="0.45">
      <c r="A3" s="45" t="s">
        <v>405</v>
      </c>
      <c r="B3" s="143" t="s">
        <v>406</v>
      </c>
      <c r="C3" s="40">
        <v>3000000</v>
      </c>
      <c r="D3" s="75" t="s">
        <v>612</v>
      </c>
    </row>
    <row r="4" spans="1:4" x14ac:dyDescent="0.45">
      <c r="A4" s="46" t="s">
        <v>407</v>
      </c>
      <c r="B4" s="47" t="s">
        <v>408</v>
      </c>
      <c r="C4" s="35">
        <v>2500000</v>
      </c>
      <c r="D4" s="19" t="s">
        <v>613</v>
      </c>
    </row>
    <row r="5" spans="1:4" x14ac:dyDescent="0.45">
      <c r="A5" s="46" t="s">
        <v>409</v>
      </c>
      <c r="B5" s="47" t="s">
        <v>406</v>
      </c>
      <c r="C5" s="35">
        <v>10000000</v>
      </c>
      <c r="D5" s="19" t="s">
        <v>612</v>
      </c>
    </row>
    <row r="6" spans="1:4" x14ac:dyDescent="0.45">
      <c r="A6" s="46">
        <v>13</v>
      </c>
      <c r="B6" s="48" t="s">
        <v>410</v>
      </c>
      <c r="C6" s="35">
        <v>1000000</v>
      </c>
      <c r="D6" s="19" t="s">
        <v>614</v>
      </c>
    </row>
    <row r="7" spans="1:4" x14ac:dyDescent="0.45">
      <c r="A7" s="46">
        <v>16</v>
      </c>
      <c r="B7" s="48" t="s">
        <v>411</v>
      </c>
      <c r="C7" s="35">
        <v>100000</v>
      </c>
      <c r="D7" s="19" t="s">
        <v>615</v>
      </c>
    </row>
    <row r="8" spans="1:4" x14ac:dyDescent="0.45">
      <c r="A8" s="46">
        <v>19</v>
      </c>
      <c r="B8" s="48" t="s">
        <v>412</v>
      </c>
      <c r="C8" s="35">
        <v>100000</v>
      </c>
      <c r="D8" s="19" t="s">
        <v>616</v>
      </c>
    </row>
    <row r="9" spans="1:4" x14ac:dyDescent="0.45">
      <c r="A9" s="46">
        <v>24</v>
      </c>
      <c r="B9" s="48" t="s">
        <v>413</v>
      </c>
      <c r="C9" s="35">
        <v>500000</v>
      </c>
      <c r="D9" s="19" t="s">
        <v>615</v>
      </c>
    </row>
    <row r="10" spans="1:4" x14ac:dyDescent="0.45">
      <c r="A10" s="144">
        <v>2.06</v>
      </c>
      <c r="B10" s="48" t="s">
        <v>414</v>
      </c>
      <c r="C10" s="35">
        <v>1000000</v>
      </c>
      <c r="D10" s="19" t="s">
        <v>616</v>
      </c>
    </row>
    <row r="11" spans="1:4" x14ac:dyDescent="0.45">
      <c r="A11" s="144">
        <v>15</v>
      </c>
      <c r="B11" s="48" t="s">
        <v>415</v>
      </c>
      <c r="C11" s="112">
        <v>200000</v>
      </c>
      <c r="D11" s="19" t="s">
        <v>615</v>
      </c>
    </row>
    <row r="12" spans="1:4" x14ac:dyDescent="0.45">
      <c r="A12" s="46">
        <v>17</v>
      </c>
      <c r="B12" s="48" t="s">
        <v>416</v>
      </c>
      <c r="C12" s="35">
        <v>200000</v>
      </c>
      <c r="D12" s="19" t="s">
        <v>616</v>
      </c>
    </row>
    <row r="13" spans="1:4" x14ac:dyDescent="0.45">
      <c r="A13" s="46">
        <v>3.2</v>
      </c>
      <c r="B13" s="48" t="s">
        <v>417</v>
      </c>
      <c r="C13" s="35">
        <v>500000</v>
      </c>
      <c r="D13" s="19" t="s">
        <v>617</v>
      </c>
    </row>
    <row r="14" spans="1:4" x14ac:dyDescent="0.45">
      <c r="A14" s="46">
        <v>23</v>
      </c>
      <c r="B14" s="48" t="s">
        <v>418</v>
      </c>
      <c r="C14" s="35">
        <v>1000000</v>
      </c>
      <c r="D14" s="19" t="s">
        <v>615</v>
      </c>
    </row>
    <row r="15" spans="1:4" x14ac:dyDescent="0.45">
      <c r="A15" s="46">
        <v>23</v>
      </c>
      <c r="B15" s="48" t="s">
        <v>419</v>
      </c>
      <c r="C15" s="35">
        <v>50000</v>
      </c>
      <c r="D15" s="19" t="s">
        <v>613</v>
      </c>
    </row>
    <row r="16" spans="1:4" x14ac:dyDescent="0.45">
      <c r="A16" s="46">
        <v>4.13</v>
      </c>
      <c r="B16" s="48" t="s">
        <v>420</v>
      </c>
      <c r="C16" s="35">
        <v>100000</v>
      </c>
      <c r="D16" s="19" t="s">
        <v>618</v>
      </c>
    </row>
    <row r="17" spans="1:4" x14ac:dyDescent="0.45">
      <c r="A17" s="46">
        <v>18</v>
      </c>
      <c r="B17" s="48" t="s">
        <v>421</v>
      </c>
      <c r="C17" s="35">
        <v>50000</v>
      </c>
      <c r="D17" s="19" t="s">
        <v>617</v>
      </c>
    </row>
    <row r="18" spans="1:4" x14ac:dyDescent="0.45">
      <c r="A18" s="46" t="s">
        <v>422</v>
      </c>
      <c r="B18" s="48" t="s">
        <v>423</v>
      </c>
      <c r="C18" s="112">
        <v>200000</v>
      </c>
      <c r="D18" s="19" t="s">
        <v>616</v>
      </c>
    </row>
    <row r="19" spans="1:4" x14ac:dyDescent="0.45">
      <c r="A19" s="46">
        <v>3.22</v>
      </c>
      <c r="B19" s="48" t="s">
        <v>85</v>
      </c>
      <c r="C19" s="112">
        <v>3000000</v>
      </c>
      <c r="D19" s="19" t="s">
        <v>617</v>
      </c>
    </row>
    <row r="20" spans="1:4" x14ac:dyDescent="0.45">
      <c r="A20" s="46">
        <v>9.1199999999999992</v>
      </c>
      <c r="B20" s="19" t="s">
        <v>425</v>
      </c>
      <c r="C20" s="112">
        <v>100000</v>
      </c>
      <c r="D20" s="19" t="s">
        <v>613</v>
      </c>
    </row>
    <row r="21" spans="1:4" x14ac:dyDescent="0.45">
      <c r="A21" s="46">
        <v>10.23</v>
      </c>
      <c r="B21" s="19" t="s">
        <v>426</v>
      </c>
      <c r="C21" s="148">
        <v>500000</v>
      </c>
      <c r="D21" s="19" t="s">
        <v>616</v>
      </c>
    </row>
    <row r="22" spans="1:4" x14ac:dyDescent="0.45">
      <c r="A22" s="46">
        <v>12.18</v>
      </c>
      <c r="B22" s="19" t="s">
        <v>496</v>
      </c>
      <c r="C22" s="112">
        <v>300000</v>
      </c>
      <c r="D22" s="19" t="s">
        <v>617</v>
      </c>
    </row>
    <row r="23" spans="1:4" x14ac:dyDescent="0.45">
      <c r="A23" s="46">
        <v>19.227</v>
      </c>
      <c r="B23" s="19" t="s">
        <v>610</v>
      </c>
      <c r="C23" s="112">
        <v>300000</v>
      </c>
      <c r="D23" s="19" t="s">
        <v>619</v>
      </c>
    </row>
    <row r="24" spans="1:4" x14ac:dyDescent="0.45">
      <c r="A24" s="46">
        <v>3.5</v>
      </c>
      <c r="B24" s="47" t="s">
        <v>620</v>
      </c>
      <c r="C24" s="112">
        <v>200000</v>
      </c>
      <c r="D24" s="19" t="s">
        <v>621</v>
      </c>
    </row>
    <row r="25" spans="1:4" x14ac:dyDescent="0.45">
      <c r="A25" s="46">
        <v>3.5</v>
      </c>
      <c r="B25" s="47" t="s">
        <v>622</v>
      </c>
      <c r="C25" s="148">
        <v>300000</v>
      </c>
      <c r="D25" s="19" t="s">
        <v>623</v>
      </c>
    </row>
    <row r="26" spans="1:4" x14ac:dyDescent="0.45">
      <c r="A26" s="46">
        <v>3.9</v>
      </c>
      <c r="B26" s="47" t="s">
        <v>624</v>
      </c>
      <c r="C26" s="148">
        <v>100000</v>
      </c>
      <c r="D26" s="19" t="s">
        <v>625</v>
      </c>
    </row>
    <row r="27" spans="1:4" x14ac:dyDescent="0.45">
      <c r="A27" s="46" t="s">
        <v>711</v>
      </c>
      <c r="B27" s="76" t="s">
        <v>712</v>
      </c>
      <c r="C27" s="112">
        <v>1000000</v>
      </c>
      <c r="D27" s="76" t="s">
        <v>713</v>
      </c>
    </row>
    <row r="28" spans="1:4" ht="25.5" x14ac:dyDescent="0.45">
      <c r="A28" s="145" t="s">
        <v>424</v>
      </c>
      <c r="B28" s="146"/>
      <c r="C28" s="147">
        <f>SUM(C3:C27)</f>
        <v>26300000</v>
      </c>
      <c r="D28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19" sqref="J19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8.75" style="22" customWidth="1"/>
    <col min="5" max="5" width="21.58203125" customWidth="1"/>
    <col min="6" max="6" width="15.33203125" style="6" customWidth="1"/>
    <col min="7" max="7" width="15" style="6" customWidth="1"/>
    <col min="8" max="8" width="13" customWidth="1"/>
    <col min="9" max="9" width="11.83203125" style="6" bestFit="1" customWidth="1"/>
    <col min="10" max="10" width="11.5820312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702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703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108311786</v>
      </c>
      <c r="D6" s="20">
        <v>9</v>
      </c>
      <c r="E6" t="s">
        <v>64</v>
      </c>
      <c r="F6" s="6">
        <v>338540</v>
      </c>
      <c r="G6" s="17"/>
      <c r="H6" s="19" t="s">
        <v>720</v>
      </c>
    </row>
    <row r="7" spans="1:11" x14ac:dyDescent="0.45">
      <c r="A7" t="s">
        <v>466</v>
      </c>
      <c r="C7" s="161">
        <v>9660000</v>
      </c>
      <c r="D7" s="22">
        <v>30</v>
      </c>
      <c r="E7" t="s">
        <v>704</v>
      </c>
      <c r="F7" s="6">
        <v>1347000</v>
      </c>
      <c r="G7" s="17"/>
      <c r="H7" s="19"/>
    </row>
    <row r="8" spans="1:11" x14ac:dyDescent="0.45">
      <c r="A8" s="20" t="s">
        <v>462</v>
      </c>
      <c r="B8" s="28"/>
      <c r="C8" s="35"/>
      <c r="D8" s="20" t="s">
        <v>658</v>
      </c>
      <c r="E8" s="28" t="s">
        <v>705</v>
      </c>
      <c r="F8" s="15">
        <v>105450</v>
      </c>
      <c r="G8" s="17"/>
      <c r="H8" s="19"/>
      <c r="J8" s="133"/>
    </row>
    <row r="9" spans="1:11" x14ac:dyDescent="0.45">
      <c r="D9" s="20" t="s">
        <v>709</v>
      </c>
      <c r="E9" s="28" t="s">
        <v>710</v>
      </c>
      <c r="F9" s="6">
        <v>273000</v>
      </c>
      <c r="G9" s="17"/>
      <c r="H9" s="19"/>
    </row>
    <row r="10" spans="1:11" x14ac:dyDescent="0.45">
      <c r="A10" s="73"/>
      <c r="B10" s="28"/>
      <c r="D10" s="20">
        <v>19</v>
      </c>
      <c r="E10" s="28" t="s">
        <v>706</v>
      </c>
      <c r="F10" s="6">
        <v>80000</v>
      </c>
      <c r="G10" s="17"/>
      <c r="H10" s="81"/>
      <c r="I10" s="51"/>
    </row>
    <row r="11" spans="1:11" x14ac:dyDescent="0.45">
      <c r="A11" s="73"/>
      <c r="B11" s="28"/>
      <c r="D11" s="20">
        <v>19</v>
      </c>
      <c r="E11" s="28" t="s">
        <v>707</v>
      </c>
      <c r="F11" s="6">
        <v>500000</v>
      </c>
      <c r="G11" s="17"/>
      <c r="H11" s="81" t="s">
        <v>708</v>
      </c>
      <c r="I11" s="51"/>
    </row>
    <row r="12" spans="1:11" ht="17.5" x14ac:dyDescent="0.45">
      <c r="A12" s="24"/>
      <c r="B12" s="25"/>
      <c r="C12" s="36"/>
      <c r="D12" s="20">
        <v>23</v>
      </c>
      <c r="E12" s="28" t="s">
        <v>333</v>
      </c>
      <c r="F12" s="15">
        <v>600000</v>
      </c>
      <c r="G12" s="17"/>
      <c r="H12" s="81"/>
      <c r="I12" s="51"/>
    </row>
    <row r="13" spans="1:11" ht="17.5" x14ac:dyDescent="0.45">
      <c r="A13" s="97"/>
      <c r="B13" s="25"/>
      <c r="C13" s="36"/>
      <c r="D13" s="20">
        <v>21</v>
      </c>
      <c r="E13" s="129" t="s">
        <v>716</v>
      </c>
      <c r="F13" s="6">
        <v>306760</v>
      </c>
      <c r="G13" s="17"/>
      <c r="H13" s="81"/>
      <c r="I13" s="51"/>
    </row>
    <row r="14" spans="1:11" ht="17.5" x14ac:dyDescent="0.45">
      <c r="A14" s="97"/>
      <c r="B14" s="25"/>
      <c r="C14" s="36"/>
      <c r="D14" s="20">
        <v>11</v>
      </c>
      <c r="E14" s="129" t="s">
        <v>718</v>
      </c>
      <c r="F14" s="6">
        <v>300000</v>
      </c>
      <c r="G14" s="17"/>
      <c r="H14" s="3" t="s">
        <v>719</v>
      </c>
      <c r="I14" s="51"/>
    </row>
    <row r="15" spans="1:11" ht="17.5" x14ac:dyDescent="0.45">
      <c r="A15" s="97"/>
      <c r="B15" s="25"/>
      <c r="C15" s="36"/>
      <c r="D15" s="20">
        <v>27</v>
      </c>
      <c r="E15" s="129" t="s">
        <v>273</v>
      </c>
      <c r="F15" s="6">
        <v>37820</v>
      </c>
      <c r="G15" s="17"/>
      <c r="I15" s="51"/>
    </row>
    <row r="16" spans="1:11" ht="17.5" x14ac:dyDescent="0.45">
      <c r="A16" s="97"/>
      <c r="B16" s="25"/>
      <c r="C16" s="36"/>
      <c r="D16" s="20">
        <v>24</v>
      </c>
      <c r="E16" s="20" t="s">
        <v>606</v>
      </c>
      <c r="F16" s="6">
        <v>900</v>
      </c>
      <c r="G16" s="17"/>
      <c r="H16" s="19"/>
    </row>
    <row r="17" spans="1:10" x14ac:dyDescent="0.45">
      <c r="B17" s="28"/>
      <c r="D17" s="20"/>
      <c r="E17" s="22"/>
      <c r="F17" s="6">
        <f>SUM(F6:F16)</f>
        <v>3889470</v>
      </c>
      <c r="G17" s="17"/>
      <c r="H17" s="19"/>
      <c r="J17" s="133"/>
    </row>
    <row r="18" spans="1:10" ht="20.25" customHeight="1" x14ac:dyDescent="0.45">
      <c r="A18" s="94" t="s">
        <v>118</v>
      </c>
      <c r="B18" s="95"/>
      <c r="C18" s="6">
        <f>SUM(C6:C16)</f>
        <v>117971786</v>
      </c>
      <c r="D18" s="71" t="s">
        <v>20</v>
      </c>
      <c r="E18" s="25"/>
      <c r="F18" s="26">
        <v>3889470</v>
      </c>
      <c r="G18" s="27">
        <v>114082310</v>
      </c>
      <c r="H18" s="167" t="s">
        <v>721</v>
      </c>
      <c r="J18" s="133"/>
    </row>
    <row r="19" spans="1:10" ht="20.25" customHeight="1" x14ac:dyDescent="0.45">
      <c r="D19" s="150"/>
      <c r="E19" s="39" t="s">
        <v>14</v>
      </c>
      <c r="F19" s="40"/>
      <c r="G19" s="41">
        <v>11265778</v>
      </c>
      <c r="H19" s="168">
        <v>114370236</v>
      </c>
      <c r="J19" s="133"/>
    </row>
    <row r="20" spans="1:10" x14ac:dyDescent="0.45">
      <c r="D20" s="21"/>
      <c r="E20" s="1" t="s">
        <v>13</v>
      </c>
      <c r="F20" s="38"/>
      <c r="G20" s="16">
        <v>103104458</v>
      </c>
      <c r="H20" s="16"/>
      <c r="J20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0" zoomScaleNormal="80" workbookViewId="0">
      <selection activeCell="L23" sqref="L23"/>
    </sheetView>
  </sheetViews>
  <sheetFormatPr defaultRowHeight="17" x14ac:dyDescent="0.45"/>
  <cols>
    <col min="1" max="1" width="7" style="33" customWidth="1"/>
    <col min="2" max="2" width="21.83203125" style="22" customWidth="1"/>
    <col min="3" max="3" width="13.58203125" style="6" customWidth="1"/>
    <col min="4" max="4" width="14.5" style="6" customWidth="1"/>
    <col min="5" max="5" width="13.83203125" style="6" customWidth="1"/>
    <col min="6" max="6" width="13.33203125" style="6" customWidth="1"/>
    <col min="7" max="7" width="16.5" style="6" customWidth="1"/>
    <col min="9" max="9" width="10.83203125" customWidth="1"/>
    <col min="10" max="10" width="10.5" customWidth="1"/>
    <col min="11" max="11" width="12.6640625" customWidth="1"/>
    <col min="12" max="12" width="9.33203125" customWidth="1"/>
    <col min="13" max="13" width="12.08203125" bestFit="1" customWidth="1"/>
    <col min="14" max="14" width="7.5" bestFit="1" customWidth="1"/>
  </cols>
  <sheetData>
    <row r="1" spans="1:14" ht="19.5" customHeight="1" x14ac:dyDescent="0.45">
      <c r="B1" s="34" t="s">
        <v>119</v>
      </c>
      <c r="G1" s="14" t="s">
        <v>660</v>
      </c>
    </row>
    <row r="2" spans="1:14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155" t="s">
        <v>576</v>
      </c>
      <c r="G2" s="30" t="s">
        <v>28</v>
      </c>
      <c r="H2" s="14"/>
    </row>
    <row r="3" spans="1:14" ht="21" customHeight="1" x14ac:dyDescent="0.45">
      <c r="A3" s="43"/>
      <c r="B3" s="32" t="s">
        <v>714</v>
      </c>
      <c r="C3" s="56">
        <v>25300000</v>
      </c>
      <c r="D3" s="57">
        <f>G3-F3-E3-C3</f>
        <v>157620000</v>
      </c>
      <c r="E3" s="56">
        <v>44010000</v>
      </c>
      <c r="F3" s="154">
        <v>6150000</v>
      </c>
      <c r="G3" s="56">
        <v>233080000</v>
      </c>
      <c r="H3" s="133"/>
    </row>
    <row r="4" spans="1:14" ht="17.5" x14ac:dyDescent="0.45">
      <c r="A4" s="77"/>
      <c r="B4" s="19"/>
      <c r="C4" s="27"/>
      <c r="D4" s="153"/>
      <c r="E4" s="153"/>
      <c r="F4" s="27"/>
      <c r="H4" s="81"/>
    </row>
    <row r="5" spans="1:14" ht="17.5" x14ac:dyDescent="0.45">
      <c r="A5" s="77"/>
      <c r="B5" s="78" t="s">
        <v>715</v>
      </c>
      <c r="C5" s="27">
        <v>1000000</v>
      </c>
      <c r="D5" s="153">
        <v>4790000</v>
      </c>
      <c r="E5" s="56">
        <v>2370000</v>
      </c>
      <c r="F5" s="154">
        <v>1800000</v>
      </c>
      <c r="G5" s="26">
        <v>9960000</v>
      </c>
      <c r="J5" s="133"/>
    </row>
    <row r="6" spans="1:14" s="42" customFormat="1" ht="19.5" customHeight="1" x14ac:dyDescent="0.45">
      <c r="A6" s="54" t="s">
        <v>29</v>
      </c>
      <c r="B6" s="55" t="s">
        <v>607</v>
      </c>
      <c r="C6" s="56">
        <v>26300000</v>
      </c>
      <c r="D6" s="57">
        <f>G6-F6-E6-C6</f>
        <v>162410000</v>
      </c>
      <c r="E6" s="56">
        <v>46380000</v>
      </c>
      <c r="F6" s="154">
        <v>7950000</v>
      </c>
      <c r="G6" s="56">
        <f>G3+G5</f>
        <v>243040000</v>
      </c>
      <c r="I6" s="162"/>
      <c r="J6" s="162"/>
      <c r="K6" s="162"/>
    </row>
    <row r="7" spans="1:14" ht="17.5" x14ac:dyDescent="0.45">
      <c r="A7" s="13" t="s">
        <v>34</v>
      </c>
      <c r="B7" s="59" t="s">
        <v>30</v>
      </c>
      <c r="C7" s="57"/>
      <c r="D7" s="57"/>
      <c r="E7" s="57"/>
      <c r="F7" s="57"/>
      <c r="G7" s="56">
        <f>G4+G6</f>
        <v>243040000</v>
      </c>
      <c r="H7" t="s">
        <v>661</v>
      </c>
      <c r="K7" s="133">
        <f>C6+D6+E6+F6</f>
        <v>243040000</v>
      </c>
      <c r="M7" s="22"/>
    </row>
    <row r="8" spans="1:14" x14ac:dyDescent="0.45">
      <c r="A8" s="46"/>
      <c r="B8" s="53" t="s">
        <v>279</v>
      </c>
      <c r="C8" s="60"/>
      <c r="D8" s="61"/>
      <c r="E8" s="61"/>
      <c r="F8" s="62"/>
      <c r="G8" s="63">
        <v>18500400</v>
      </c>
      <c r="H8" t="s">
        <v>278</v>
      </c>
    </row>
    <row r="9" spans="1:14" x14ac:dyDescent="0.45">
      <c r="A9" s="46"/>
      <c r="B9" s="53" t="s">
        <v>274</v>
      </c>
      <c r="C9" s="60"/>
      <c r="D9" s="61"/>
      <c r="E9" s="61"/>
      <c r="F9" s="62"/>
      <c r="G9" s="63">
        <v>25772350</v>
      </c>
      <c r="H9" t="s">
        <v>258</v>
      </c>
      <c r="I9" t="s">
        <v>259</v>
      </c>
      <c r="J9" t="s">
        <v>260</v>
      </c>
      <c r="K9" t="s">
        <v>275</v>
      </c>
      <c r="L9" t="s">
        <v>301</v>
      </c>
      <c r="M9" t="s">
        <v>334</v>
      </c>
    </row>
    <row r="10" spans="1:14" x14ac:dyDescent="0.45">
      <c r="A10" s="46"/>
      <c r="B10" s="53" t="s">
        <v>153</v>
      </c>
      <c r="C10" s="53"/>
      <c r="D10" s="61"/>
      <c r="E10" s="61"/>
      <c r="F10" s="62"/>
      <c r="G10" s="63">
        <v>3038000</v>
      </c>
      <c r="M10" t="s">
        <v>350</v>
      </c>
    </row>
    <row r="11" spans="1:14" x14ac:dyDescent="0.45">
      <c r="A11" s="46"/>
      <c r="B11" s="107" t="s">
        <v>206</v>
      </c>
      <c r="C11" s="108"/>
      <c r="D11" s="91"/>
      <c r="E11" s="91"/>
      <c r="F11" s="11"/>
      <c r="G11" s="63">
        <v>25790800</v>
      </c>
      <c r="M11" t="s">
        <v>377</v>
      </c>
      <c r="N11" t="s">
        <v>400</v>
      </c>
    </row>
    <row r="12" spans="1:14" x14ac:dyDescent="0.45">
      <c r="A12" s="46"/>
      <c r="B12" s="107" t="s">
        <v>581</v>
      </c>
      <c r="C12" s="108"/>
      <c r="D12" s="91"/>
      <c r="E12" s="91"/>
      <c r="F12" s="11"/>
      <c r="G12" s="63">
        <v>10000000</v>
      </c>
      <c r="I12" s="133"/>
      <c r="M12" t="s">
        <v>465</v>
      </c>
    </row>
    <row r="13" spans="1:14" x14ac:dyDescent="0.45">
      <c r="A13" s="46"/>
      <c r="B13" s="107" t="s">
        <v>578</v>
      </c>
      <c r="C13" s="108"/>
      <c r="D13" s="91"/>
      <c r="E13" s="91"/>
      <c r="F13" s="11"/>
      <c r="G13" s="63">
        <v>2000000</v>
      </c>
      <c r="I13" s="133"/>
      <c r="M13" s="109" t="s">
        <v>487</v>
      </c>
      <c r="N13">
        <v>6880</v>
      </c>
    </row>
    <row r="14" spans="1:14" x14ac:dyDescent="0.45">
      <c r="A14" s="46"/>
      <c r="B14" s="20" t="s">
        <v>33</v>
      </c>
      <c r="C14" s="51"/>
      <c r="D14" s="35"/>
      <c r="E14" s="35"/>
      <c r="F14" s="15"/>
      <c r="G14" s="17">
        <v>5560870</v>
      </c>
      <c r="M14" s="109" t="s">
        <v>531</v>
      </c>
      <c r="N14">
        <v>7200</v>
      </c>
    </row>
    <row r="15" spans="1:14" x14ac:dyDescent="0.45">
      <c r="A15" s="46"/>
      <c r="B15" s="20" t="s">
        <v>534</v>
      </c>
      <c r="C15" s="51"/>
      <c r="D15" s="35"/>
      <c r="E15" s="35"/>
      <c r="F15" s="15"/>
      <c r="G15" s="17">
        <v>5027000</v>
      </c>
      <c r="H15" t="s">
        <v>532</v>
      </c>
      <c r="M15" t="s">
        <v>577</v>
      </c>
      <c r="N15">
        <v>7450</v>
      </c>
    </row>
    <row r="16" spans="1:14" x14ac:dyDescent="0.45">
      <c r="A16" s="46"/>
      <c r="B16" s="20" t="s">
        <v>205</v>
      </c>
      <c r="C16" s="51"/>
      <c r="D16" s="35"/>
      <c r="E16" s="35"/>
      <c r="F16" s="15"/>
      <c r="G16" s="17">
        <v>1500000</v>
      </c>
      <c r="M16" t="s">
        <v>659</v>
      </c>
      <c r="N16">
        <v>7700</v>
      </c>
    </row>
    <row r="17" spans="1:14" x14ac:dyDescent="0.45">
      <c r="A17" s="46"/>
      <c r="B17" s="64" t="s">
        <v>533</v>
      </c>
      <c r="C17" s="51"/>
      <c r="D17" s="35"/>
      <c r="E17" s="35"/>
      <c r="F17" s="15"/>
      <c r="G17" s="17">
        <f>G21-G14-G15-G16-G18-G19</f>
        <v>17413954</v>
      </c>
      <c r="M17" t="s">
        <v>717</v>
      </c>
      <c r="N17">
        <v>8050</v>
      </c>
    </row>
    <row r="18" spans="1:14" x14ac:dyDescent="0.45">
      <c r="A18" s="46"/>
      <c r="B18" s="64" t="s">
        <v>582</v>
      </c>
      <c r="C18" s="51"/>
      <c r="D18" s="35"/>
      <c r="E18" s="35"/>
      <c r="F18" s="15"/>
      <c r="G18" s="17">
        <v>8400000</v>
      </c>
      <c r="J18" s="133"/>
      <c r="L18" s="133"/>
    </row>
    <row r="19" spans="1:14" x14ac:dyDescent="0.45">
      <c r="A19" s="46"/>
      <c r="B19" s="20" t="s">
        <v>579</v>
      </c>
      <c r="C19" s="51"/>
      <c r="D19" s="35"/>
      <c r="E19" s="35"/>
      <c r="F19" s="15"/>
      <c r="G19" s="17">
        <v>5666390</v>
      </c>
      <c r="H19" t="s">
        <v>580</v>
      </c>
      <c r="I19" s="133"/>
      <c r="J19" s="133"/>
      <c r="K19" s="133"/>
    </row>
    <row r="20" spans="1:14" x14ac:dyDescent="0.45">
      <c r="A20" s="46"/>
      <c r="C20" s="52"/>
      <c r="D20" s="38"/>
      <c r="E20" s="38"/>
      <c r="F20" s="38"/>
      <c r="G20" s="18"/>
      <c r="H20" s="81"/>
      <c r="I20" s="133"/>
    </row>
    <row r="21" spans="1:14" ht="17.5" x14ac:dyDescent="0.45">
      <c r="A21" s="46"/>
      <c r="B21" s="24" t="s">
        <v>32</v>
      </c>
      <c r="C21" s="58"/>
      <c r="D21" s="58"/>
      <c r="E21" s="58"/>
      <c r="F21" s="58"/>
      <c r="G21" s="138">
        <f>G7-G8-G9-G10-G11-G12-G13-G22</f>
        <v>43568214</v>
      </c>
      <c r="I21" s="133"/>
      <c r="J21" s="133"/>
      <c r="L21" s="133"/>
      <c r="M21" s="133"/>
    </row>
    <row r="22" spans="1:14" ht="17.5" x14ac:dyDescent="0.45">
      <c r="A22" s="46"/>
      <c r="B22" s="55" t="s">
        <v>253</v>
      </c>
      <c r="C22" s="57"/>
      <c r="D22" s="57"/>
      <c r="E22" s="57"/>
      <c r="F22" s="57"/>
      <c r="G22" s="27">
        <f>G23+G24</f>
        <v>114370236</v>
      </c>
      <c r="H22" t="s">
        <v>662</v>
      </c>
    </row>
    <row r="23" spans="1:14" x14ac:dyDescent="0.45">
      <c r="A23" s="46"/>
      <c r="B23" s="47" t="s">
        <v>31</v>
      </c>
      <c r="C23" s="35"/>
      <c r="D23" s="35"/>
      <c r="E23" s="35"/>
      <c r="F23" s="35"/>
      <c r="G23" s="41">
        <v>11265778</v>
      </c>
      <c r="I23" s="133"/>
    </row>
    <row r="24" spans="1:14" x14ac:dyDescent="0.45">
      <c r="A24" s="74"/>
      <c r="B24" s="5" t="s">
        <v>13</v>
      </c>
      <c r="C24" s="38"/>
      <c r="D24" s="38"/>
      <c r="E24" s="38"/>
      <c r="F24" s="38"/>
      <c r="G24" s="16">
        <v>103104458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88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50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55</v>
      </c>
      <c r="F18" s="19" t="s">
        <v>53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54</v>
      </c>
      <c r="F20" s="19" t="s">
        <v>52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65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65</v>
      </c>
      <c r="F22" s="76"/>
    </row>
    <row r="23" spans="1:7" x14ac:dyDescent="0.45">
      <c r="A23" s="65" t="s">
        <v>51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56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57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58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59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60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61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62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63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66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67</v>
      </c>
      <c r="C33" s="49">
        <v>20000</v>
      </c>
      <c r="D33" s="84"/>
      <c r="E33" s="75"/>
      <c r="F33" s="82"/>
    </row>
    <row r="34" spans="1:9" x14ac:dyDescent="0.45">
      <c r="A34" s="19" t="s">
        <v>68</v>
      </c>
      <c r="C34" s="17">
        <v>120000</v>
      </c>
      <c r="D34" s="81"/>
      <c r="E34" s="19"/>
      <c r="F34" s="37"/>
    </row>
    <row r="35" spans="1:9" x14ac:dyDescent="0.45">
      <c r="A35" s="78" t="s">
        <v>69</v>
      </c>
      <c r="C35" s="17">
        <v>100000</v>
      </c>
      <c r="D35" s="81"/>
      <c r="E35" s="19"/>
      <c r="F35" s="37"/>
    </row>
    <row r="36" spans="1:9" x14ac:dyDescent="0.45">
      <c r="A36" s="78" t="s">
        <v>70</v>
      </c>
      <c r="C36" s="17">
        <v>360000</v>
      </c>
      <c r="D36" s="85">
        <v>72000</v>
      </c>
      <c r="E36" s="19">
        <v>12.26</v>
      </c>
      <c r="F36" s="37" t="s">
        <v>115</v>
      </c>
    </row>
    <row r="37" spans="1:9" x14ac:dyDescent="0.45">
      <c r="A37" s="78" t="s">
        <v>71</v>
      </c>
      <c r="C37" s="17">
        <v>40000</v>
      </c>
      <c r="D37" s="81"/>
      <c r="E37" s="19"/>
      <c r="F37" s="37"/>
    </row>
    <row r="38" spans="1:9" x14ac:dyDescent="0.45">
      <c r="A38" s="78" t="s">
        <v>72</v>
      </c>
      <c r="C38" s="17">
        <v>60000</v>
      </c>
      <c r="D38" s="81"/>
      <c r="E38" s="19"/>
      <c r="F38" s="37"/>
    </row>
    <row r="39" spans="1:9" x14ac:dyDescent="0.45">
      <c r="A39" s="78" t="s">
        <v>73</v>
      </c>
      <c r="C39" s="17">
        <v>100000</v>
      </c>
      <c r="D39" s="81"/>
      <c r="E39" s="19"/>
      <c r="F39" s="37"/>
    </row>
    <row r="40" spans="1:9" x14ac:dyDescent="0.45">
      <c r="A40" s="78" t="s">
        <v>74</v>
      </c>
      <c r="C40" s="50">
        <v>80000</v>
      </c>
      <c r="D40" s="81"/>
      <c r="E40" s="19"/>
      <c r="F40" s="37"/>
    </row>
    <row r="41" spans="1:9" x14ac:dyDescent="0.45">
      <c r="A41" s="78" t="s">
        <v>75</v>
      </c>
      <c r="C41" s="17">
        <v>80000</v>
      </c>
      <c r="D41" s="81"/>
      <c r="E41" s="19"/>
      <c r="F41" s="37"/>
      <c r="G41" t="s">
        <v>133</v>
      </c>
    </row>
    <row r="42" spans="1:9" x14ac:dyDescent="0.45">
      <c r="A42" s="78" t="s">
        <v>76</v>
      </c>
      <c r="C42" s="17">
        <v>100000</v>
      </c>
      <c r="D42" s="81"/>
      <c r="E42" s="19"/>
      <c r="F42" s="37"/>
      <c r="I42" t="s">
        <v>105</v>
      </c>
    </row>
    <row r="43" spans="1:9" x14ac:dyDescent="0.45">
      <c r="A43" s="78" t="s">
        <v>77</v>
      </c>
      <c r="C43" s="17">
        <v>80000</v>
      </c>
      <c r="D43" s="81"/>
      <c r="E43" s="19"/>
      <c r="F43" s="37"/>
    </row>
    <row r="44" spans="1:9" x14ac:dyDescent="0.45">
      <c r="A44" s="78" t="s">
        <v>78</v>
      </c>
      <c r="C44" s="17">
        <v>20000</v>
      </c>
      <c r="D44" s="81"/>
      <c r="E44" s="19"/>
      <c r="F44" s="37"/>
    </row>
    <row r="45" spans="1:9" x14ac:dyDescent="0.45">
      <c r="A45" s="78" t="s">
        <v>79</v>
      </c>
      <c r="C45" s="17">
        <v>40000</v>
      </c>
      <c r="D45" s="81"/>
      <c r="E45" s="19"/>
      <c r="F45" s="37"/>
    </row>
    <row r="46" spans="1:9" x14ac:dyDescent="0.45">
      <c r="A46" s="78" t="s">
        <v>80</v>
      </c>
      <c r="C46" s="17">
        <v>80000</v>
      </c>
      <c r="D46" s="81"/>
      <c r="E46" s="19"/>
      <c r="F46" s="37"/>
    </row>
    <row r="47" spans="1:9" x14ac:dyDescent="0.45">
      <c r="A47" s="78" t="s">
        <v>81</v>
      </c>
      <c r="C47" s="17">
        <v>60000</v>
      </c>
      <c r="D47" s="86"/>
      <c r="E47" s="19"/>
      <c r="F47" s="37"/>
    </row>
    <row r="48" spans="1:9" x14ac:dyDescent="0.45">
      <c r="A48" s="83" t="s">
        <v>104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107</v>
      </c>
      <c r="C49" s="49">
        <v>3140000</v>
      </c>
      <c r="D49" s="49">
        <v>628000</v>
      </c>
      <c r="E49" s="75">
        <v>12.26</v>
      </c>
      <c r="F49" s="75" t="s">
        <v>109</v>
      </c>
    </row>
    <row r="50" spans="1:7" x14ac:dyDescent="0.45">
      <c r="A50" s="19" t="s">
        <v>82</v>
      </c>
      <c r="C50" s="17">
        <v>820000</v>
      </c>
      <c r="D50" s="17">
        <v>164000</v>
      </c>
      <c r="E50" s="19">
        <v>12.26</v>
      </c>
      <c r="F50" s="19" t="s">
        <v>115</v>
      </c>
    </row>
    <row r="51" spans="1:7" x14ac:dyDescent="0.45">
      <c r="A51" s="78" t="s">
        <v>83</v>
      </c>
      <c r="C51" s="17">
        <v>240000</v>
      </c>
      <c r="D51" s="17">
        <v>48000</v>
      </c>
      <c r="E51" s="19">
        <v>12.26</v>
      </c>
      <c r="F51" s="19" t="s">
        <v>116</v>
      </c>
    </row>
    <row r="52" spans="1:7" x14ac:dyDescent="0.45">
      <c r="A52" s="78" t="s">
        <v>84</v>
      </c>
      <c r="C52" s="17">
        <v>60000</v>
      </c>
      <c r="D52" s="17"/>
      <c r="E52" s="19"/>
      <c r="F52" s="19"/>
    </row>
    <row r="53" spans="1:7" x14ac:dyDescent="0.45">
      <c r="A53" s="78" t="s">
        <v>85</v>
      </c>
      <c r="C53" s="17">
        <v>40000</v>
      </c>
      <c r="D53" s="17"/>
      <c r="E53" s="19"/>
      <c r="F53" s="19"/>
    </row>
    <row r="54" spans="1:7" x14ac:dyDescent="0.45">
      <c r="A54" s="78" t="s">
        <v>86</v>
      </c>
      <c r="C54" s="17">
        <v>80000</v>
      </c>
      <c r="D54" s="17"/>
      <c r="E54" s="19"/>
      <c r="F54" s="19"/>
    </row>
    <row r="55" spans="1:7" x14ac:dyDescent="0.45">
      <c r="A55" s="78" t="s">
        <v>87</v>
      </c>
      <c r="C55" s="17">
        <v>1540000</v>
      </c>
      <c r="D55" s="17">
        <v>308000</v>
      </c>
      <c r="E55" s="19">
        <v>12.26</v>
      </c>
      <c r="F55" s="19" t="s">
        <v>110</v>
      </c>
    </row>
    <row r="56" spans="1:7" x14ac:dyDescent="0.45">
      <c r="A56" s="78" t="s">
        <v>111</v>
      </c>
      <c r="C56" s="17">
        <v>100000</v>
      </c>
      <c r="D56" s="17"/>
      <c r="E56" s="19"/>
      <c r="F56" s="19"/>
    </row>
    <row r="57" spans="1:7" x14ac:dyDescent="0.45">
      <c r="A57" s="78" t="s">
        <v>88</v>
      </c>
      <c r="C57" s="17">
        <v>40000</v>
      </c>
      <c r="D57" s="17"/>
      <c r="E57" s="19"/>
      <c r="F57" s="19"/>
    </row>
    <row r="58" spans="1:7" x14ac:dyDescent="0.45">
      <c r="A58" s="78" t="s">
        <v>89</v>
      </c>
      <c r="C58" s="17">
        <v>60000</v>
      </c>
      <c r="D58" s="17"/>
      <c r="E58" s="19"/>
      <c r="F58" s="19"/>
      <c r="G58" t="s">
        <v>154</v>
      </c>
    </row>
    <row r="59" spans="1:7" x14ac:dyDescent="0.45">
      <c r="A59" s="78" t="s">
        <v>90</v>
      </c>
      <c r="C59" s="17">
        <v>80000</v>
      </c>
      <c r="D59" s="17"/>
      <c r="E59" s="19"/>
      <c r="F59" s="19"/>
    </row>
    <row r="60" spans="1:7" x14ac:dyDescent="0.45">
      <c r="A60" s="78" t="s">
        <v>91</v>
      </c>
      <c r="C60" s="17">
        <v>80000</v>
      </c>
      <c r="D60" s="17"/>
      <c r="E60" s="19"/>
      <c r="F60" s="19"/>
    </row>
    <row r="61" spans="1:7" x14ac:dyDescent="0.45">
      <c r="A61" s="78" t="s">
        <v>92</v>
      </c>
      <c r="C61" s="17">
        <v>60000</v>
      </c>
      <c r="D61" s="17"/>
      <c r="E61" s="19"/>
      <c r="F61" s="19"/>
    </row>
    <row r="62" spans="1:7" x14ac:dyDescent="0.45">
      <c r="A62" s="78" t="s">
        <v>93</v>
      </c>
      <c r="C62" s="17">
        <v>120000</v>
      </c>
      <c r="D62" s="17">
        <v>24000</v>
      </c>
      <c r="E62" s="19">
        <v>12.26</v>
      </c>
      <c r="F62" s="19" t="s">
        <v>117</v>
      </c>
    </row>
    <row r="63" spans="1:7" x14ac:dyDescent="0.45">
      <c r="A63" s="78" t="s">
        <v>94</v>
      </c>
      <c r="C63" s="17">
        <v>140000</v>
      </c>
      <c r="D63" s="17">
        <v>28000</v>
      </c>
      <c r="E63" s="19">
        <v>12.26</v>
      </c>
      <c r="F63" s="19" t="s">
        <v>117</v>
      </c>
    </row>
    <row r="64" spans="1:7" x14ac:dyDescent="0.45">
      <c r="A64" s="78" t="s">
        <v>95</v>
      </c>
      <c r="C64" s="17">
        <v>40000</v>
      </c>
      <c r="D64" s="17"/>
      <c r="E64" s="19"/>
      <c r="F64" s="19"/>
    </row>
    <row r="65" spans="1:6" x14ac:dyDescent="0.45">
      <c r="A65" s="78" t="s">
        <v>96</v>
      </c>
      <c r="C65" s="17">
        <v>440000</v>
      </c>
      <c r="D65" s="17">
        <v>88000</v>
      </c>
      <c r="E65" s="19">
        <v>12.26</v>
      </c>
      <c r="F65" s="19" t="s">
        <v>112</v>
      </c>
    </row>
    <row r="66" spans="1:6" x14ac:dyDescent="0.45">
      <c r="A66" s="78" t="s">
        <v>108</v>
      </c>
      <c r="C66" s="17">
        <v>280000</v>
      </c>
      <c r="D66" s="17">
        <v>56000</v>
      </c>
      <c r="E66" s="19">
        <v>12.26</v>
      </c>
      <c r="F66" s="19" t="s">
        <v>112</v>
      </c>
    </row>
    <row r="67" spans="1:6" x14ac:dyDescent="0.45">
      <c r="A67" s="78" t="s">
        <v>97</v>
      </c>
      <c r="C67" s="17">
        <v>120000</v>
      </c>
      <c r="D67" s="17"/>
      <c r="E67" s="19"/>
      <c r="F67" s="19"/>
    </row>
    <row r="68" spans="1:6" x14ac:dyDescent="0.45">
      <c r="A68" s="88" t="s">
        <v>106</v>
      </c>
      <c r="C68" s="89">
        <v>120000</v>
      </c>
      <c r="D68" s="17"/>
      <c r="E68" s="19"/>
      <c r="F68" s="19"/>
    </row>
    <row r="69" spans="1:6" x14ac:dyDescent="0.45">
      <c r="A69" s="78" t="s">
        <v>98</v>
      </c>
      <c r="C69" s="17">
        <v>2060000</v>
      </c>
      <c r="D69" s="17">
        <v>412000</v>
      </c>
      <c r="E69" s="19">
        <v>12.26</v>
      </c>
      <c r="F69" s="19" t="s">
        <v>113</v>
      </c>
    </row>
    <row r="70" spans="1:6" x14ac:dyDescent="0.45">
      <c r="A70" s="78" t="s">
        <v>100</v>
      </c>
      <c r="C70" s="17">
        <v>60000</v>
      </c>
      <c r="D70" s="17"/>
      <c r="E70" s="19"/>
      <c r="F70" s="19"/>
    </row>
    <row r="71" spans="1:6" x14ac:dyDescent="0.45">
      <c r="A71" s="78" t="s">
        <v>99</v>
      </c>
      <c r="C71" s="17">
        <v>10140000</v>
      </c>
      <c r="D71" s="17">
        <v>2028000</v>
      </c>
      <c r="E71" s="19">
        <v>12.26</v>
      </c>
      <c r="F71" s="19" t="s">
        <v>114</v>
      </c>
    </row>
    <row r="72" spans="1:6" x14ac:dyDescent="0.45">
      <c r="A72" s="19" t="s">
        <v>121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45">
      <c r="A73" s="19"/>
      <c r="C73" s="17"/>
      <c r="D73" s="17"/>
      <c r="E73" s="19"/>
      <c r="F73" s="19"/>
    </row>
    <row r="74" spans="1:6" x14ac:dyDescent="0.45">
      <c r="A74" s="90" t="s">
        <v>120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127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45">
      <c r="A76" s="19" t="s">
        <v>128</v>
      </c>
      <c r="B76" s="6"/>
      <c r="C76" s="17">
        <v>20000</v>
      </c>
      <c r="E76" s="6"/>
      <c r="F76" s="6"/>
    </row>
    <row r="77" spans="1:6" x14ac:dyDescent="0.45">
      <c r="A77" s="78" t="s">
        <v>129</v>
      </c>
      <c r="B77" s="6"/>
      <c r="C77" s="17">
        <v>40000</v>
      </c>
      <c r="E77" s="6"/>
      <c r="F77" s="6"/>
    </row>
    <row r="78" spans="1:6" x14ac:dyDescent="0.45">
      <c r="A78" s="78" t="s">
        <v>130</v>
      </c>
      <c r="B78" s="6"/>
      <c r="C78" s="17">
        <v>60000</v>
      </c>
      <c r="E78" s="6"/>
      <c r="F78" s="6"/>
    </row>
    <row r="79" spans="1:6" x14ac:dyDescent="0.45">
      <c r="A79" s="78" t="s">
        <v>131</v>
      </c>
      <c r="B79" s="6"/>
      <c r="C79" s="17">
        <v>60000</v>
      </c>
      <c r="E79" s="6"/>
      <c r="F79" s="6"/>
    </row>
    <row r="80" spans="1:6" x14ac:dyDescent="0.45">
      <c r="A80" s="78" t="s">
        <v>132</v>
      </c>
      <c r="B80" s="6"/>
      <c r="C80" s="17">
        <v>80000</v>
      </c>
      <c r="E80" s="6"/>
      <c r="F80" s="6"/>
    </row>
    <row r="81" spans="1:6" x14ac:dyDescent="0.45">
      <c r="A81" s="78" t="s">
        <v>122</v>
      </c>
      <c r="B81" s="6"/>
      <c r="C81" s="17"/>
      <c r="E81" s="6"/>
      <c r="F81" s="6"/>
    </row>
    <row r="82" spans="1:6" x14ac:dyDescent="0.45">
      <c r="A82" s="78" t="s">
        <v>123</v>
      </c>
      <c r="B82" s="6"/>
      <c r="C82" s="17"/>
      <c r="E82" s="6"/>
      <c r="F82" s="6"/>
    </row>
    <row r="83" spans="1:6" x14ac:dyDescent="0.45">
      <c r="A83" s="78" t="s">
        <v>124</v>
      </c>
      <c r="B83" s="6"/>
      <c r="C83" s="17"/>
      <c r="E83" s="6"/>
      <c r="F83" s="6"/>
    </row>
    <row r="84" spans="1:6" x14ac:dyDescent="0.45">
      <c r="A84" s="78" t="s">
        <v>125</v>
      </c>
      <c r="B84" s="6"/>
      <c r="C84" s="17"/>
      <c r="E84" s="6"/>
      <c r="F84" s="6"/>
    </row>
    <row r="85" spans="1:6" x14ac:dyDescent="0.45">
      <c r="A85" s="78" t="s">
        <v>126</v>
      </c>
      <c r="B85" s="6"/>
      <c r="C85" s="17"/>
      <c r="E85" s="6"/>
      <c r="F85" s="6"/>
    </row>
    <row r="86" spans="1:6" x14ac:dyDescent="0.45">
      <c r="A86" s="78" t="s">
        <v>134</v>
      </c>
      <c r="B86" s="6"/>
      <c r="C86" s="17">
        <v>40000</v>
      </c>
      <c r="E86" s="6"/>
      <c r="F86" s="6"/>
    </row>
    <row r="87" spans="1:6" x14ac:dyDescent="0.45">
      <c r="A87" s="78" t="s">
        <v>135</v>
      </c>
      <c r="B87" s="6"/>
      <c r="C87" s="17"/>
      <c r="E87" s="6"/>
      <c r="F87" s="6"/>
    </row>
    <row r="88" spans="1:6" x14ac:dyDescent="0.45">
      <c r="A88" s="78" t="s">
        <v>136</v>
      </c>
      <c r="B88" s="6"/>
      <c r="C88" s="17"/>
      <c r="E88" s="6"/>
      <c r="F88" s="6"/>
    </row>
    <row r="89" spans="1:6" x14ac:dyDescent="0.45">
      <c r="A89" s="78" t="s">
        <v>137</v>
      </c>
      <c r="B89" s="6"/>
      <c r="C89" s="17"/>
      <c r="E89" s="6"/>
      <c r="F89" s="6"/>
    </row>
    <row r="90" spans="1:6" x14ac:dyDescent="0.45">
      <c r="A90" s="78" t="s">
        <v>138</v>
      </c>
      <c r="B90" s="6"/>
      <c r="C90" s="17"/>
      <c r="E90" s="6"/>
      <c r="F90" t="s">
        <v>156</v>
      </c>
    </row>
    <row r="91" spans="1:6" x14ac:dyDescent="0.45">
      <c r="A91" s="78" t="s">
        <v>139</v>
      </c>
      <c r="B91" s="6"/>
      <c r="C91" s="17">
        <v>80000</v>
      </c>
      <c r="E91" s="6"/>
      <c r="F91" s="6"/>
    </row>
    <row r="92" spans="1:6" x14ac:dyDescent="0.45">
      <c r="A92" s="78" t="s">
        <v>140</v>
      </c>
      <c r="B92" s="6"/>
      <c r="C92" s="17"/>
      <c r="E92" s="6"/>
      <c r="F92" s="6"/>
    </row>
    <row r="93" spans="1:6" x14ac:dyDescent="0.45">
      <c r="A93" s="78" t="s">
        <v>141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45">
      <c r="A94" s="78" t="s">
        <v>142</v>
      </c>
      <c r="B94" s="6"/>
      <c r="C94" s="17">
        <v>160000</v>
      </c>
      <c r="E94" s="6"/>
      <c r="F94" s="6"/>
    </row>
    <row r="95" spans="1:6" x14ac:dyDescent="0.45">
      <c r="A95" s="78" t="s">
        <v>143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45">
      <c r="A96" s="96" t="s">
        <v>144</v>
      </c>
      <c r="B96" s="6"/>
      <c r="C96" s="89">
        <v>220000</v>
      </c>
      <c r="D96" s="6">
        <v>44000</v>
      </c>
      <c r="E96" s="105" t="s">
        <v>155</v>
      </c>
      <c r="F96" s="6"/>
    </row>
    <row r="97" spans="1:6" x14ac:dyDescent="0.45">
      <c r="A97" s="78" t="s">
        <v>145</v>
      </c>
      <c r="B97" s="6"/>
      <c r="C97" s="17">
        <v>180000</v>
      </c>
      <c r="E97" s="6"/>
      <c r="F97" s="6"/>
    </row>
    <row r="98" spans="1:6" x14ac:dyDescent="0.45">
      <c r="A98" s="78" t="s">
        <v>146</v>
      </c>
      <c r="B98" s="6"/>
      <c r="C98" s="17">
        <v>160000</v>
      </c>
      <c r="D98" s="6">
        <v>32000</v>
      </c>
      <c r="E98" s="6" t="s">
        <v>155</v>
      </c>
      <c r="F98" s="6"/>
    </row>
    <row r="99" spans="1:6" x14ac:dyDescent="0.45">
      <c r="A99" s="93" t="s">
        <v>147</v>
      </c>
      <c r="B99" s="6"/>
      <c r="C99" s="17">
        <v>90000</v>
      </c>
      <c r="E99" s="6"/>
      <c r="F99" s="6"/>
    </row>
    <row r="100" spans="1:6" x14ac:dyDescent="0.45">
      <c r="A100" s="78" t="s">
        <v>148</v>
      </c>
      <c r="B100" s="6"/>
      <c r="C100" s="17"/>
      <c r="E100" s="6"/>
      <c r="F100" s="6"/>
    </row>
    <row r="101" spans="1:6" x14ac:dyDescent="0.45">
      <c r="A101" s="78" t="s">
        <v>149</v>
      </c>
      <c r="B101" s="6"/>
      <c r="C101" s="17"/>
      <c r="E101" s="6"/>
      <c r="F101" s="6"/>
    </row>
    <row r="102" spans="1:6" x14ac:dyDescent="0.45">
      <c r="A102" s="78" t="s">
        <v>150</v>
      </c>
      <c r="B102" s="6"/>
      <c r="C102" s="17">
        <v>410000</v>
      </c>
      <c r="D102" s="6">
        <v>82000</v>
      </c>
      <c r="E102" s="6" t="s">
        <v>155</v>
      </c>
      <c r="F102" s="6"/>
    </row>
    <row r="103" spans="1:6" x14ac:dyDescent="0.45">
      <c r="A103" s="78" t="s">
        <v>151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0" t="s">
        <v>152</v>
      </c>
      <c r="B107" s="6"/>
      <c r="C107" s="102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tabSelected="1" topLeftCell="A378" zoomScale="65" zoomScaleNormal="65" workbookViewId="0">
      <selection activeCell="H382" sqref="H382"/>
    </sheetView>
  </sheetViews>
  <sheetFormatPr defaultRowHeight="17" x14ac:dyDescent="0.45"/>
  <cols>
    <col min="1" max="1" width="12.08203125" customWidth="1"/>
    <col min="2" max="2" width="11.83203125" style="6" customWidth="1"/>
    <col min="3" max="3" width="13.58203125" style="6" customWidth="1"/>
    <col min="4" max="4" width="14.1640625" style="6" customWidth="1"/>
    <col min="5" max="5" width="12.58203125" style="6" customWidth="1"/>
    <col min="6" max="6" width="14.58203125" style="6" customWidth="1"/>
    <col min="7" max="7" width="11.5" style="6" customWidth="1"/>
    <col min="8" max="8" width="14.08203125" customWidth="1"/>
    <col min="9" max="9" width="14.58203125" style="6" customWidth="1"/>
    <col min="13" max="13" width="10.58203125" bestFit="1" customWidth="1"/>
  </cols>
  <sheetData>
    <row r="1" spans="1:9" ht="17.5" x14ac:dyDescent="0.45">
      <c r="C1" s="113" t="s">
        <v>207</v>
      </c>
    </row>
    <row r="2" spans="1:9" x14ac:dyDescent="0.45">
      <c r="A2" s="2"/>
      <c r="B2" s="31" t="s">
        <v>101</v>
      </c>
      <c r="C2" s="31" t="s">
        <v>102</v>
      </c>
      <c r="D2" s="31" t="s">
        <v>103</v>
      </c>
      <c r="E2" s="31"/>
      <c r="F2" s="31" t="s">
        <v>28</v>
      </c>
      <c r="G2" s="114" t="s">
        <v>215</v>
      </c>
      <c r="H2" s="114"/>
      <c r="I2" s="114" t="s">
        <v>575</v>
      </c>
    </row>
    <row r="3" spans="1:9" x14ac:dyDescent="0.45">
      <c r="A3" s="75" t="s">
        <v>157</v>
      </c>
      <c r="C3" s="49">
        <v>200000</v>
      </c>
      <c r="D3" s="49">
        <v>80000</v>
      </c>
      <c r="E3" s="49"/>
      <c r="F3" s="49">
        <v>280000</v>
      </c>
    </row>
    <row r="4" spans="1:9" x14ac:dyDescent="0.45">
      <c r="A4" s="19" t="s">
        <v>158</v>
      </c>
      <c r="C4" s="17">
        <v>20000</v>
      </c>
      <c r="D4" s="17"/>
      <c r="E4" s="17"/>
      <c r="F4" s="17">
        <v>200000</v>
      </c>
    </row>
    <row r="5" spans="1:9" x14ac:dyDescent="0.45">
      <c r="A5" s="78" t="s">
        <v>159</v>
      </c>
      <c r="C5" s="17">
        <v>80000</v>
      </c>
      <c r="D5" s="17">
        <v>40000</v>
      </c>
      <c r="E5" s="17"/>
      <c r="F5" s="17">
        <v>120000</v>
      </c>
    </row>
    <row r="6" spans="1:9" x14ac:dyDescent="0.45">
      <c r="A6" s="78" t="s">
        <v>160</v>
      </c>
      <c r="C6" s="17">
        <v>3400000</v>
      </c>
      <c r="D6" s="17"/>
      <c r="E6" s="17"/>
      <c r="F6" s="17">
        <v>3400000</v>
      </c>
      <c r="G6" s="6" t="s">
        <v>209</v>
      </c>
    </row>
    <row r="7" spans="1:9" x14ac:dyDescent="0.45">
      <c r="A7" s="78" t="s">
        <v>161</v>
      </c>
      <c r="C7" s="17"/>
      <c r="D7" s="17"/>
      <c r="E7" s="17"/>
      <c r="F7" s="17">
        <v>60000</v>
      </c>
    </row>
    <row r="8" spans="1:9" x14ac:dyDescent="0.45">
      <c r="A8" s="78" t="s">
        <v>162</v>
      </c>
      <c r="C8" s="17"/>
      <c r="D8" s="17">
        <v>1440000</v>
      </c>
      <c r="E8" s="17"/>
      <c r="F8" s="17">
        <v>1440000</v>
      </c>
    </row>
    <row r="9" spans="1:9" x14ac:dyDescent="0.45">
      <c r="A9" s="78" t="s">
        <v>163</v>
      </c>
      <c r="C9" s="17">
        <v>100000</v>
      </c>
      <c r="D9" s="17">
        <v>80000</v>
      </c>
      <c r="E9" s="17"/>
      <c r="F9" s="17">
        <v>180000</v>
      </c>
    </row>
    <row r="10" spans="1:9" x14ac:dyDescent="0.45">
      <c r="A10" s="78" t="s">
        <v>164</v>
      </c>
      <c r="C10" s="17">
        <v>900000</v>
      </c>
      <c r="D10" s="17"/>
      <c r="E10" s="17"/>
      <c r="F10" s="17">
        <v>900000</v>
      </c>
    </row>
    <row r="11" spans="1:9" x14ac:dyDescent="0.45">
      <c r="A11" s="78" t="s">
        <v>165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45">
      <c r="A12" s="78" t="s">
        <v>166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45">
      <c r="A13" s="78" t="s">
        <v>167</v>
      </c>
      <c r="C13" s="17">
        <v>960000</v>
      </c>
      <c r="D13" s="17"/>
      <c r="E13" s="17"/>
      <c r="F13" s="17">
        <v>960000</v>
      </c>
      <c r="G13" s="6">
        <v>192000</v>
      </c>
      <c r="H13" t="s">
        <v>244</v>
      </c>
    </row>
    <row r="14" spans="1:9" x14ac:dyDescent="0.45">
      <c r="A14" s="78" t="s">
        <v>168</v>
      </c>
      <c r="C14" s="17">
        <v>100000</v>
      </c>
      <c r="D14" s="17">
        <v>40000</v>
      </c>
      <c r="E14" s="17"/>
      <c r="F14" s="17">
        <v>140000</v>
      </c>
    </row>
    <row r="15" spans="1:9" x14ac:dyDescent="0.45">
      <c r="A15" s="78" t="s">
        <v>169</v>
      </c>
      <c r="C15" s="17"/>
      <c r="D15" s="17"/>
      <c r="E15" s="17"/>
      <c r="F15" s="17">
        <v>60000</v>
      </c>
    </row>
    <row r="16" spans="1:9" x14ac:dyDescent="0.45">
      <c r="A16" s="78" t="s">
        <v>170</v>
      </c>
      <c r="C16" s="17"/>
      <c r="D16" s="17"/>
      <c r="E16" s="17"/>
      <c r="F16" s="17">
        <v>140000</v>
      </c>
    </row>
    <row r="17" spans="1:7" x14ac:dyDescent="0.45">
      <c r="A17" s="78" t="s">
        <v>171</v>
      </c>
      <c r="C17" s="17"/>
      <c r="D17" s="17"/>
      <c r="E17" s="17"/>
      <c r="F17" s="17">
        <v>80000</v>
      </c>
    </row>
    <row r="18" spans="1:7" x14ac:dyDescent="0.45">
      <c r="A18" s="106" t="s">
        <v>172</v>
      </c>
      <c r="B18" s="40"/>
      <c r="C18" s="49">
        <v>3520000</v>
      </c>
      <c r="D18" s="49"/>
      <c r="E18" s="49"/>
      <c r="F18" s="49">
        <v>3520000</v>
      </c>
      <c r="G18" s="6" t="s">
        <v>208</v>
      </c>
    </row>
    <row r="19" spans="1:7" x14ac:dyDescent="0.45">
      <c r="A19" s="78" t="s">
        <v>173</v>
      </c>
      <c r="C19" s="17">
        <v>240000</v>
      </c>
      <c r="D19" s="17">
        <v>80000</v>
      </c>
      <c r="E19" s="17"/>
      <c r="F19" s="17">
        <v>320000</v>
      </c>
      <c r="G19" s="6" t="s">
        <v>214</v>
      </c>
    </row>
    <row r="20" spans="1:7" x14ac:dyDescent="0.45">
      <c r="A20" s="78" t="s">
        <v>174</v>
      </c>
      <c r="C20" s="17">
        <v>160000</v>
      </c>
      <c r="D20" s="17">
        <v>120000</v>
      </c>
      <c r="E20" s="17"/>
      <c r="F20" s="17">
        <v>280000</v>
      </c>
    </row>
    <row r="21" spans="1:7" x14ac:dyDescent="0.45">
      <c r="A21" s="78" t="s">
        <v>176</v>
      </c>
      <c r="C21" s="17">
        <v>100000</v>
      </c>
      <c r="D21" s="17">
        <v>80000</v>
      </c>
      <c r="E21" s="17"/>
      <c r="F21" s="17">
        <v>180000</v>
      </c>
    </row>
    <row r="22" spans="1:7" x14ac:dyDescent="0.45">
      <c r="A22" s="78" t="s">
        <v>175</v>
      </c>
      <c r="C22" s="17">
        <v>160000</v>
      </c>
      <c r="D22" s="17">
        <v>80000</v>
      </c>
      <c r="E22" s="17"/>
      <c r="F22" s="17">
        <v>240000</v>
      </c>
    </row>
    <row r="23" spans="1:7" x14ac:dyDescent="0.45">
      <c r="A23" s="78" t="s">
        <v>177</v>
      </c>
      <c r="C23" s="17">
        <v>40000</v>
      </c>
      <c r="D23" s="17"/>
      <c r="E23" s="17"/>
      <c r="F23" s="17">
        <v>40000</v>
      </c>
    </row>
    <row r="24" spans="1:7" x14ac:dyDescent="0.45">
      <c r="A24" s="78" t="s">
        <v>178</v>
      </c>
      <c r="B24" s="89"/>
      <c r="C24" s="89"/>
      <c r="D24" s="92"/>
      <c r="E24" s="92"/>
      <c r="F24" s="92">
        <v>40000</v>
      </c>
    </row>
    <row r="25" spans="1:7" x14ac:dyDescent="0.45">
      <c r="A25" s="78" t="s">
        <v>179</v>
      </c>
      <c r="C25" s="17"/>
      <c r="D25" s="17"/>
      <c r="E25" s="17"/>
      <c r="F25" s="17">
        <v>60000</v>
      </c>
    </row>
    <row r="26" spans="1:7" x14ac:dyDescent="0.45">
      <c r="A26" s="78" t="s">
        <v>203</v>
      </c>
      <c r="C26" s="17"/>
      <c r="D26" s="17"/>
      <c r="E26" s="17"/>
      <c r="F26" s="17">
        <v>20000</v>
      </c>
    </row>
    <row r="27" spans="1:7" x14ac:dyDescent="0.45">
      <c r="A27" s="93" t="s">
        <v>180</v>
      </c>
      <c r="C27" s="17">
        <v>800000</v>
      </c>
      <c r="D27" s="17">
        <v>240000</v>
      </c>
      <c r="E27" s="17"/>
      <c r="F27" s="89">
        <v>1040000</v>
      </c>
      <c r="G27" s="6" t="s">
        <v>212</v>
      </c>
    </row>
    <row r="28" spans="1:7" x14ac:dyDescent="0.45">
      <c r="A28" s="78" t="s">
        <v>181</v>
      </c>
      <c r="C28" s="17">
        <v>60000</v>
      </c>
      <c r="D28" s="17"/>
      <c r="E28" s="17"/>
      <c r="F28" s="17">
        <v>60000</v>
      </c>
    </row>
    <row r="29" spans="1:7" x14ac:dyDescent="0.45">
      <c r="A29" s="78" t="s">
        <v>182</v>
      </c>
      <c r="C29" s="17">
        <v>20000</v>
      </c>
      <c r="D29" s="17"/>
      <c r="E29" s="17"/>
      <c r="F29" s="17">
        <v>20000</v>
      </c>
    </row>
    <row r="30" spans="1:7" x14ac:dyDescent="0.45">
      <c r="A30" s="78" t="s">
        <v>183</v>
      </c>
      <c r="C30" s="17">
        <v>360000</v>
      </c>
      <c r="D30" s="17"/>
      <c r="E30" s="17"/>
      <c r="F30" s="17">
        <v>360000</v>
      </c>
      <c r="G30" s="6" t="s">
        <v>211</v>
      </c>
    </row>
    <row r="31" spans="1:7" x14ac:dyDescent="0.45">
      <c r="A31" s="78" t="s">
        <v>184</v>
      </c>
      <c r="C31" s="17"/>
      <c r="D31" s="17"/>
      <c r="E31" s="17"/>
      <c r="F31" s="17">
        <v>260000</v>
      </c>
    </row>
    <row r="32" spans="1:7" x14ac:dyDescent="0.45">
      <c r="A32" s="78" t="s">
        <v>185</v>
      </c>
      <c r="C32" s="17">
        <v>20000</v>
      </c>
      <c r="D32" s="17"/>
      <c r="E32" s="17"/>
      <c r="F32" s="17">
        <v>20000</v>
      </c>
    </row>
    <row r="33" spans="1:8" x14ac:dyDescent="0.45">
      <c r="A33" s="78" t="s">
        <v>186</v>
      </c>
      <c r="C33" s="17">
        <v>180000</v>
      </c>
      <c r="D33" s="17">
        <v>40000</v>
      </c>
      <c r="E33" s="17"/>
      <c r="F33" s="17">
        <v>220000</v>
      </c>
      <c r="G33" s="6" t="s">
        <v>210</v>
      </c>
    </row>
    <row r="34" spans="1:8" x14ac:dyDescent="0.45">
      <c r="A34" s="78" t="s">
        <v>187</v>
      </c>
      <c r="C34" s="17"/>
      <c r="D34" s="17"/>
      <c r="E34" s="17"/>
      <c r="F34" s="17">
        <v>260000</v>
      </c>
    </row>
    <row r="35" spans="1:8" x14ac:dyDescent="0.45">
      <c r="A35" s="78" t="s">
        <v>188</v>
      </c>
      <c r="C35" s="17"/>
      <c r="D35" s="17"/>
      <c r="E35" s="17"/>
      <c r="F35" s="17">
        <v>140000</v>
      </c>
    </row>
    <row r="36" spans="1:8" x14ac:dyDescent="0.45">
      <c r="A36" s="78" t="s">
        <v>189</v>
      </c>
      <c r="C36" s="17"/>
      <c r="D36" s="17"/>
      <c r="E36" s="17"/>
      <c r="F36" s="17">
        <v>60000</v>
      </c>
    </row>
    <row r="37" spans="1:8" x14ac:dyDescent="0.45">
      <c r="A37" s="78" t="s">
        <v>190</v>
      </c>
      <c r="C37" s="17">
        <v>140000</v>
      </c>
      <c r="D37" s="17"/>
      <c r="E37" s="17"/>
      <c r="F37" s="17">
        <v>140000</v>
      </c>
    </row>
    <row r="38" spans="1:8" x14ac:dyDescent="0.45">
      <c r="A38" s="78" t="s">
        <v>191</v>
      </c>
      <c r="C38" s="17"/>
      <c r="D38" s="17"/>
      <c r="E38" s="17"/>
      <c r="F38" s="17">
        <v>220000</v>
      </c>
    </row>
    <row r="39" spans="1:8" x14ac:dyDescent="0.45">
      <c r="A39" s="78" t="s">
        <v>192</v>
      </c>
      <c r="C39" s="17">
        <v>100000</v>
      </c>
      <c r="D39" s="17">
        <v>40000</v>
      </c>
      <c r="E39" s="17"/>
      <c r="F39" s="17">
        <v>140000</v>
      </c>
    </row>
    <row r="40" spans="1:8" x14ac:dyDescent="0.45">
      <c r="A40" s="78" t="s">
        <v>193</v>
      </c>
      <c r="C40" s="17">
        <v>100000</v>
      </c>
      <c r="D40" s="17">
        <v>80000</v>
      </c>
      <c r="E40" s="17"/>
      <c r="F40" s="17">
        <v>180000</v>
      </c>
    </row>
    <row r="41" spans="1:8" x14ac:dyDescent="0.45">
      <c r="A41" s="78" t="s">
        <v>194</v>
      </c>
      <c r="C41" s="17"/>
      <c r="D41" s="17"/>
      <c r="E41" s="17"/>
      <c r="F41" s="17">
        <v>20000</v>
      </c>
    </row>
    <row r="42" spans="1:8" x14ac:dyDescent="0.45">
      <c r="A42" s="78" t="s">
        <v>195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45">
      <c r="A43" s="78" t="s">
        <v>196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45">
      <c r="A44" s="78" t="s">
        <v>197</v>
      </c>
      <c r="C44" s="17">
        <v>860000</v>
      </c>
      <c r="D44" s="17">
        <v>360000</v>
      </c>
      <c r="E44" s="17"/>
      <c r="F44" s="17">
        <v>1220000</v>
      </c>
      <c r="G44" s="6" t="s">
        <v>213</v>
      </c>
    </row>
    <row r="45" spans="1:8" x14ac:dyDescent="0.45">
      <c r="A45" s="78" t="s">
        <v>198</v>
      </c>
      <c r="C45" s="17">
        <v>200000</v>
      </c>
      <c r="D45" s="17">
        <v>40000</v>
      </c>
      <c r="E45" s="17"/>
      <c r="F45" s="17">
        <v>240000</v>
      </c>
    </row>
    <row r="46" spans="1:8" x14ac:dyDescent="0.45">
      <c r="A46" s="78" t="s">
        <v>199</v>
      </c>
      <c r="C46" s="17">
        <v>420000</v>
      </c>
      <c r="D46" s="17">
        <v>120000</v>
      </c>
      <c r="E46" s="17"/>
      <c r="F46" s="17">
        <v>540000</v>
      </c>
    </row>
    <row r="47" spans="1:8" x14ac:dyDescent="0.45">
      <c r="A47" s="78" t="s">
        <v>200</v>
      </c>
      <c r="C47" s="17"/>
      <c r="D47" s="17"/>
      <c r="E47" s="17"/>
      <c r="F47" s="17">
        <v>160000</v>
      </c>
    </row>
    <row r="48" spans="1:8" x14ac:dyDescent="0.45">
      <c r="A48" s="78" t="s">
        <v>201</v>
      </c>
      <c r="C48" s="17">
        <v>320000</v>
      </c>
      <c r="D48" s="17">
        <v>240000</v>
      </c>
      <c r="E48" s="17"/>
      <c r="F48" s="17">
        <v>560000</v>
      </c>
      <c r="G48" s="6" t="s">
        <v>217</v>
      </c>
    </row>
    <row r="49" spans="1:8" x14ac:dyDescent="0.45">
      <c r="A49" s="78" t="s">
        <v>202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45">
      <c r="A50" s="78" t="s">
        <v>216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5" thickBot="1" x14ac:dyDescent="0.5">
      <c r="A51" s="78"/>
      <c r="C51" s="17"/>
      <c r="D51" s="17"/>
      <c r="E51" s="17"/>
      <c r="F51" s="17"/>
    </row>
    <row r="52" spans="1:8" ht="17.5" thickBot="1" x14ac:dyDescent="0.5">
      <c r="A52" s="100" t="s">
        <v>204</v>
      </c>
      <c r="B52" s="101"/>
      <c r="C52" s="102"/>
      <c r="D52" s="102"/>
      <c r="E52" s="165"/>
      <c r="F52" s="103">
        <f>SUM(F3:F51)</f>
        <v>29750000</v>
      </c>
    </row>
    <row r="53" spans="1:8" x14ac:dyDescent="0.45">
      <c r="A53" s="110" t="s">
        <v>218</v>
      </c>
      <c r="B53" s="35"/>
      <c r="C53" s="35"/>
      <c r="D53" s="35"/>
      <c r="E53" s="35"/>
      <c r="F53" s="35">
        <v>140000</v>
      </c>
    </row>
    <row r="54" spans="1:8" x14ac:dyDescent="0.45">
      <c r="A54" s="110" t="s">
        <v>219</v>
      </c>
      <c r="B54" s="35"/>
      <c r="C54" s="35"/>
      <c r="D54" s="35"/>
      <c r="E54" s="35"/>
      <c r="F54" s="35">
        <v>160000</v>
      </c>
    </row>
    <row r="55" spans="1:8" x14ac:dyDescent="0.45">
      <c r="A55" s="110" t="s">
        <v>220</v>
      </c>
      <c r="B55" s="35"/>
      <c r="C55" s="35"/>
      <c r="D55" s="35"/>
      <c r="E55" s="35"/>
      <c r="F55" s="35">
        <v>20000</v>
      </c>
    </row>
    <row r="56" spans="1:8" x14ac:dyDescent="0.45">
      <c r="A56" s="110" t="s">
        <v>221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45">
      <c r="A57" s="110" t="s">
        <v>249</v>
      </c>
      <c r="B57" s="35"/>
      <c r="C57" s="35"/>
      <c r="D57" s="35"/>
      <c r="E57" s="35"/>
      <c r="F57" s="35">
        <v>380000</v>
      </c>
    </row>
    <row r="58" spans="1:8" x14ac:dyDescent="0.45">
      <c r="A58" s="110" t="s">
        <v>222</v>
      </c>
      <c r="B58" s="35"/>
      <c r="C58" s="35"/>
      <c r="D58" s="35"/>
      <c r="E58" s="35"/>
      <c r="F58" s="35">
        <v>100000</v>
      </c>
    </row>
    <row r="59" spans="1:8" x14ac:dyDescent="0.45">
      <c r="A59" s="110" t="s">
        <v>246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45">
      <c r="A60" s="110" t="s">
        <v>223</v>
      </c>
      <c r="B60" s="35"/>
      <c r="C60" s="35"/>
      <c r="D60" s="35"/>
      <c r="E60" s="35"/>
      <c r="F60" s="35">
        <v>140000</v>
      </c>
    </row>
    <row r="61" spans="1:8" x14ac:dyDescent="0.45">
      <c r="A61" s="110" t="s">
        <v>245</v>
      </c>
      <c r="B61" s="35"/>
      <c r="C61" s="35"/>
      <c r="D61" s="35"/>
      <c r="E61" s="35"/>
      <c r="F61" s="35">
        <v>80000</v>
      </c>
    </row>
    <row r="62" spans="1:8" x14ac:dyDescent="0.45">
      <c r="A62" s="110" t="s">
        <v>224</v>
      </c>
      <c r="B62" s="35"/>
      <c r="C62" s="35"/>
      <c r="D62" s="35"/>
      <c r="E62" s="35"/>
      <c r="F62" s="35">
        <v>120000</v>
      </c>
    </row>
    <row r="63" spans="1:8" x14ac:dyDescent="0.45">
      <c r="A63" s="110" t="s">
        <v>225</v>
      </c>
      <c r="B63" s="35"/>
      <c r="C63" s="35"/>
      <c r="D63" s="35"/>
      <c r="E63" s="35"/>
      <c r="F63" s="35">
        <v>180000</v>
      </c>
    </row>
    <row r="64" spans="1:8" x14ac:dyDescent="0.45">
      <c r="A64" s="110" t="s">
        <v>250</v>
      </c>
      <c r="B64" s="35"/>
      <c r="C64" s="35"/>
      <c r="D64" s="35"/>
      <c r="E64" s="35"/>
      <c r="F64" s="35">
        <v>260000</v>
      </c>
    </row>
    <row r="65" spans="1:8" x14ac:dyDescent="0.45">
      <c r="A65" s="110" t="s">
        <v>226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45">
      <c r="A66" s="111" t="s">
        <v>227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247</v>
      </c>
    </row>
    <row r="67" spans="1:8" x14ac:dyDescent="0.45">
      <c r="A67" s="110" t="s">
        <v>248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45">
      <c r="A68" s="110" t="s">
        <v>228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45">
      <c r="A69" s="110" t="s">
        <v>229</v>
      </c>
      <c r="B69" s="35"/>
      <c r="C69" s="35"/>
      <c r="D69" s="35"/>
      <c r="E69" s="35"/>
      <c r="F69" s="35">
        <v>60000</v>
      </c>
    </row>
    <row r="70" spans="1:8" x14ac:dyDescent="0.45">
      <c r="A70" s="110" t="s">
        <v>230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45">
      <c r="A71" s="110" t="s">
        <v>231</v>
      </c>
      <c r="B71" s="35"/>
      <c r="C71" s="35"/>
      <c r="D71" s="35"/>
      <c r="E71" s="35"/>
      <c r="F71" s="35">
        <v>100000</v>
      </c>
    </row>
    <row r="72" spans="1:8" x14ac:dyDescent="0.45">
      <c r="A72" s="110" t="s">
        <v>232</v>
      </c>
      <c r="B72" s="35"/>
      <c r="C72" s="35"/>
      <c r="D72" s="35"/>
      <c r="E72" s="35"/>
      <c r="F72" s="35">
        <v>120000</v>
      </c>
    </row>
    <row r="73" spans="1:8" x14ac:dyDescent="0.45">
      <c r="A73" s="110" t="s">
        <v>233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45">
      <c r="A74" s="110" t="s">
        <v>234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45">
      <c r="A75" s="110" t="s">
        <v>235</v>
      </c>
      <c r="B75" s="35"/>
      <c r="C75" s="35"/>
      <c r="D75" s="35"/>
      <c r="E75" s="35"/>
      <c r="F75" s="35">
        <v>40000</v>
      </c>
    </row>
    <row r="76" spans="1:8" x14ac:dyDescent="0.45">
      <c r="A76" s="110" t="s">
        <v>236</v>
      </c>
      <c r="B76" s="35"/>
      <c r="C76" s="35"/>
      <c r="D76" s="35"/>
      <c r="E76" s="35"/>
      <c r="F76" s="35">
        <v>120000</v>
      </c>
    </row>
    <row r="77" spans="1:8" x14ac:dyDescent="0.45">
      <c r="A77" s="110" t="s">
        <v>237</v>
      </c>
      <c r="B77" s="35"/>
      <c r="C77" s="35"/>
      <c r="D77" s="35"/>
      <c r="E77" s="35"/>
      <c r="F77" s="35">
        <v>40000</v>
      </c>
    </row>
    <row r="78" spans="1:8" x14ac:dyDescent="0.45">
      <c r="A78" s="110" t="s">
        <v>238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45">
      <c r="A79" s="110" t="s">
        <v>239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45">
      <c r="A80" s="98" t="s">
        <v>240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45">
      <c r="A81" s="28" t="s">
        <v>241</v>
      </c>
      <c r="B81" s="35"/>
      <c r="C81" s="35">
        <v>400000</v>
      </c>
      <c r="D81" s="35"/>
      <c r="E81" s="35"/>
      <c r="F81" s="112">
        <v>400000</v>
      </c>
    </row>
    <row r="82" spans="1:8" x14ac:dyDescent="0.45">
      <c r="A82" s="28" t="s">
        <v>251</v>
      </c>
      <c r="F82" s="6">
        <v>40000</v>
      </c>
    </row>
    <row r="83" spans="1:8" x14ac:dyDescent="0.45">
      <c r="A83" s="28" t="s">
        <v>252</v>
      </c>
      <c r="F83" s="6">
        <v>40000</v>
      </c>
    </row>
    <row r="84" spans="1:8" x14ac:dyDescent="0.45">
      <c r="A84" t="s">
        <v>243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45">
      <c r="A85" t="s">
        <v>256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45">
      <c r="A86" t="s">
        <v>254</v>
      </c>
      <c r="F86" s="6">
        <v>120000</v>
      </c>
    </row>
    <row r="87" spans="1:8" x14ac:dyDescent="0.45">
      <c r="A87" t="s">
        <v>255</v>
      </c>
      <c r="F87" s="6">
        <v>220000</v>
      </c>
      <c r="G87" s="6" t="s">
        <v>276</v>
      </c>
    </row>
    <row r="88" spans="1:8" ht="17.5" thickBot="1" x14ac:dyDescent="0.5">
      <c r="A88" t="s">
        <v>257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.5" thickBot="1" x14ac:dyDescent="0.5">
      <c r="A89" s="115" t="s">
        <v>242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45">
      <c r="A90" t="s">
        <v>261</v>
      </c>
      <c r="C90" s="6">
        <v>300000</v>
      </c>
      <c r="F90" s="6">
        <v>300000</v>
      </c>
    </row>
    <row r="91" spans="1:8" x14ac:dyDescent="0.45">
      <c r="A91" t="s">
        <v>262</v>
      </c>
      <c r="C91" s="6">
        <v>680000</v>
      </c>
      <c r="D91" s="6">
        <v>120000</v>
      </c>
      <c r="F91" s="6">
        <v>800000</v>
      </c>
      <c r="G91" s="6" t="s">
        <v>280</v>
      </c>
    </row>
    <row r="92" spans="1:8" x14ac:dyDescent="0.45">
      <c r="A92" t="s">
        <v>263</v>
      </c>
      <c r="C92" s="6">
        <v>400000</v>
      </c>
      <c r="D92" s="6">
        <v>80000</v>
      </c>
      <c r="F92" s="6">
        <v>480000</v>
      </c>
    </row>
    <row r="93" spans="1:8" x14ac:dyDescent="0.45">
      <c r="A93" t="s">
        <v>264</v>
      </c>
      <c r="C93" s="6">
        <v>40000</v>
      </c>
      <c r="D93" s="6">
        <v>80000</v>
      </c>
      <c r="F93" s="6">
        <v>120000</v>
      </c>
    </row>
    <row r="94" spans="1:8" x14ac:dyDescent="0.45">
      <c r="A94" t="s">
        <v>265</v>
      </c>
      <c r="F94" s="6">
        <v>100000</v>
      </c>
    </row>
    <row r="95" spans="1:8" x14ac:dyDescent="0.45">
      <c r="A95" t="s">
        <v>266</v>
      </c>
      <c r="F95" s="6">
        <v>40000</v>
      </c>
    </row>
    <row r="96" spans="1:8" x14ac:dyDescent="0.45">
      <c r="A96" t="s">
        <v>267</v>
      </c>
      <c r="C96" s="6">
        <v>400000</v>
      </c>
      <c r="D96" s="6">
        <v>240000</v>
      </c>
      <c r="F96" s="6">
        <v>640000</v>
      </c>
      <c r="G96" s="6" t="s">
        <v>277</v>
      </c>
    </row>
    <row r="97" spans="1:7" x14ac:dyDescent="0.45">
      <c r="A97" t="s">
        <v>268</v>
      </c>
      <c r="F97" s="6">
        <v>60000</v>
      </c>
    </row>
    <row r="98" spans="1:7" x14ac:dyDescent="0.45">
      <c r="A98" t="s">
        <v>269</v>
      </c>
      <c r="F98" s="6">
        <v>10000</v>
      </c>
    </row>
    <row r="99" spans="1:7" x14ac:dyDescent="0.45">
      <c r="A99" t="s">
        <v>270</v>
      </c>
      <c r="F99" s="6">
        <v>80000</v>
      </c>
    </row>
    <row r="100" spans="1:7" ht="17.5" thickBot="1" x14ac:dyDescent="0.5">
      <c r="A100" t="s">
        <v>271</v>
      </c>
      <c r="C100" s="6">
        <v>560000</v>
      </c>
      <c r="D100" s="6">
        <v>160000</v>
      </c>
      <c r="F100" s="6">
        <v>720000</v>
      </c>
      <c r="G100" s="6" t="s">
        <v>281</v>
      </c>
    </row>
    <row r="101" spans="1:7" ht="21.5" thickBot="1" x14ac:dyDescent="0.5">
      <c r="A101" s="115" t="s">
        <v>272</v>
      </c>
      <c r="B101" s="117"/>
      <c r="C101" s="117"/>
      <c r="D101" s="117"/>
      <c r="E101" s="117"/>
      <c r="F101" s="118">
        <f>SUM(F90:F100)</f>
        <v>3350000</v>
      </c>
    </row>
    <row r="102" spans="1:7" x14ac:dyDescent="0.45">
      <c r="A102" s="119" t="s">
        <v>282</v>
      </c>
      <c r="B102" s="120"/>
      <c r="C102" s="120">
        <v>340000</v>
      </c>
      <c r="D102" s="120"/>
      <c r="E102" s="120"/>
      <c r="F102" s="121">
        <v>340000</v>
      </c>
      <c r="G102" s="6" t="s">
        <v>298</v>
      </c>
    </row>
    <row r="103" spans="1:7" x14ac:dyDescent="0.45">
      <c r="A103" s="3" t="s">
        <v>283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45">
      <c r="A104" s="3" t="s">
        <v>284</v>
      </c>
      <c r="B104" s="35"/>
      <c r="C104" s="35"/>
      <c r="D104" s="35"/>
      <c r="E104" s="35"/>
      <c r="F104" s="15">
        <v>60000</v>
      </c>
    </row>
    <row r="105" spans="1:7" x14ac:dyDescent="0.45">
      <c r="A105" s="3" t="s">
        <v>285</v>
      </c>
      <c r="B105" s="35"/>
      <c r="C105" s="35"/>
      <c r="D105" s="35"/>
      <c r="E105" s="35"/>
      <c r="F105" s="15">
        <v>20000</v>
      </c>
    </row>
    <row r="106" spans="1:7" x14ac:dyDescent="0.45">
      <c r="A106" s="3" t="s">
        <v>286</v>
      </c>
      <c r="B106" s="35"/>
      <c r="C106" s="35"/>
      <c r="D106" s="35"/>
      <c r="E106" s="35"/>
      <c r="F106" s="15">
        <v>20000</v>
      </c>
    </row>
    <row r="107" spans="1:7" x14ac:dyDescent="0.45">
      <c r="A107" s="3" t="s">
        <v>287</v>
      </c>
      <c r="B107" s="35"/>
      <c r="C107" s="35"/>
      <c r="D107" s="35"/>
      <c r="E107" s="35"/>
      <c r="F107" s="15">
        <v>20000</v>
      </c>
    </row>
    <row r="108" spans="1:7" x14ac:dyDescent="0.45">
      <c r="A108" s="3" t="s">
        <v>288</v>
      </c>
      <c r="B108" s="35"/>
      <c r="C108" s="35"/>
      <c r="D108" s="35"/>
      <c r="E108" s="35"/>
      <c r="F108" s="15">
        <v>20000</v>
      </c>
    </row>
    <row r="109" spans="1:7" x14ac:dyDescent="0.45">
      <c r="A109" s="3" t="s">
        <v>289</v>
      </c>
      <c r="B109" s="35"/>
      <c r="C109" s="35"/>
      <c r="D109" s="35"/>
      <c r="E109" s="35"/>
      <c r="F109" s="15">
        <v>60000</v>
      </c>
    </row>
    <row r="110" spans="1:7" x14ac:dyDescent="0.45">
      <c r="A110" s="3" t="s">
        <v>290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45">
      <c r="A111" s="3" t="s">
        <v>291</v>
      </c>
      <c r="B111" s="35"/>
      <c r="C111" s="35"/>
      <c r="D111" s="35"/>
      <c r="E111" s="35"/>
      <c r="F111" s="15">
        <v>20000</v>
      </c>
    </row>
    <row r="112" spans="1:7" x14ac:dyDescent="0.45">
      <c r="A112" s="3" t="s">
        <v>292</v>
      </c>
      <c r="B112" s="35"/>
      <c r="C112" s="35">
        <v>760000</v>
      </c>
      <c r="D112" s="35"/>
      <c r="E112" s="35"/>
      <c r="F112" s="15">
        <v>760000</v>
      </c>
      <c r="G112" s="6" t="s">
        <v>302</v>
      </c>
    </row>
    <row r="113" spans="1:7" x14ac:dyDescent="0.45">
      <c r="A113" s="3" t="s">
        <v>293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303</v>
      </c>
    </row>
    <row r="114" spans="1:7" x14ac:dyDescent="0.45">
      <c r="A114" s="3" t="s">
        <v>294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297</v>
      </c>
    </row>
    <row r="115" spans="1:7" x14ac:dyDescent="0.45">
      <c r="A115" s="3" t="s">
        <v>295</v>
      </c>
      <c r="B115" s="35"/>
      <c r="C115" s="35"/>
      <c r="D115" s="35">
        <v>86000</v>
      </c>
      <c r="E115" s="35"/>
      <c r="F115" s="15">
        <v>85000</v>
      </c>
    </row>
    <row r="116" spans="1:7" x14ac:dyDescent="0.45">
      <c r="A116" s="3" t="s">
        <v>295</v>
      </c>
      <c r="B116" s="35"/>
      <c r="C116" s="35"/>
      <c r="D116" s="35">
        <v>765000</v>
      </c>
      <c r="E116" s="35"/>
      <c r="F116" s="15">
        <v>765000</v>
      </c>
    </row>
    <row r="117" spans="1:7" x14ac:dyDescent="0.45">
      <c r="A117" s="3" t="s">
        <v>296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45">
      <c r="A118" s="3" t="s">
        <v>304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5" thickBot="1" x14ac:dyDescent="0.5">
      <c r="A119" s="3" t="s">
        <v>299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.5" thickBot="1" x14ac:dyDescent="0.5">
      <c r="A120" s="122" t="s">
        <v>300</v>
      </c>
      <c r="B120" s="123"/>
      <c r="C120" s="123"/>
      <c r="D120" s="123"/>
      <c r="E120" s="123"/>
      <c r="F120" s="124">
        <f>SUM(F102:F119)</f>
        <v>6500000</v>
      </c>
    </row>
    <row r="121" spans="1:7" x14ac:dyDescent="0.45">
      <c r="A121" s="28" t="s">
        <v>305</v>
      </c>
      <c r="C121" s="6">
        <v>380000</v>
      </c>
      <c r="F121" s="6">
        <v>380000</v>
      </c>
    </row>
    <row r="122" spans="1:7" x14ac:dyDescent="0.45">
      <c r="A122" s="28" t="s">
        <v>306</v>
      </c>
      <c r="F122" s="6">
        <v>100000</v>
      </c>
    </row>
    <row r="123" spans="1:7" x14ac:dyDescent="0.45">
      <c r="A123" s="28" t="s">
        <v>307</v>
      </c>
      <c r="F123" s="6">
        <v>80000</v>
      </c>
    </row>
    <row r="124" spans="1:7" x14ac:dyDescent="0.45">
      <c r="A124" s="28" t="s">
        <v>308</v>
      </c>
      <c r="F124" s="6">
        <v>20000</v>
      </c>
    </row>
    <row r="125" spans="1:7" x14ac:dyDescent="0.45">
      <c r="A125" s="28" t="s">
        <v>309</v>
      </c>
      <c r="C125" s="6">
        <v>120000</v>
      </c>
      <c r="D125" s="6">
        <v>80000</v>
      </c>
      <c r="F125" s="6">
        <v>200000</v>
      </c>
    </row>
    <row r="126" spans="1:7" x14ac:dyDescent="0.45">
      <c r="A126" s="28" t="s">
        <v>310</v>
      </c>
      <c r="C126" s="6">
        <v>160000</v>
      </c>
      <c r="D126" s="6">
        <v>80000</v>
      </c>
      <c r="F126" s="6">
        <v>240000</v>
      </c>
    </row>
    <row r="127" spans="1:7" x14ac:dyDescent="0.45">
      <c r="A127" s="28" t="s">
        <v>311</v>
      </c>
      <c r="C127" s="6">
        <v>1060000</v>
      </c>
      <c r="D127" s="6">
        <v>80000</v>
      </c>
      <c r="F127" s="6">
        <v>1140000</v>
      </c>
      <c r="G127" s="6" t="s">
        <v>375</v>
      </c>
    </row>
    <row r="128" spans="1:7" x14ac:dyDescent="0.45">
      <c r="A128" s="28" t="s">
        <v>312</v>
      </c>
      <c r="F128" s="6">
        <v>40000</v>
      </c>
    </row>
    <row r="129" spans="1:7" x14ac:dyDescent="0.45">
      <c r="A129" s="28" t="s">
        <v>313</v>
      </c>
      <c r="C129" s="6">
        <v>5820000</v>
      </c>
      <c r="D129" s="6">
        <v>300000</v>
      </c>
      <c r="F129" s="6">
        <v>6120000</v>
      </c>
      <c r="G129" s="6" t="s">
        <v>329</v>
      </c>
    </row>
    <row r="130" spans="1:7" x14ac:dyDescent="0.45">
      <c r="A130" s="28" t="s">
        <v>314</v>
      </c>
      <c r="F130" s="6">
        <v>40000</v>
      </c>
    </row>
    <row r="131" spans="1:7" x14ac:dyDescent="0.45">
      <c r="A131" s="28" t="s">
        <v>315</v>
      </c>
      <c r="C131" s="6">
        <v>260000</v>
      </c>
      <c r="D131" s="6">
        <v>80000</v>
      </c>
      <c r="F131" s="6">
        <v>340000</v>
      </c>
    </row>
    <row r="132" spans="1:7" x14ac:dyDescent="0.45">
      <c r="A132" s="28" t="s">
        <v>316</v>
      </c>
      <c r="F132" s="6">
        <v>80000</v>
      </c>
    </row>
    <row r="133" spans="1:7" ht="17.5" thickBot="1" x14ac:dyDescent="0.5">
      <c r="A133" s="28" t="s">
        <v>317</v>
      </c>
      <c r="C133" s="6">
        <v>1380000</v>
      </c>
      <c r="D133" s="6">
        <v>760000</v>
      </c>
      <c r="F133" s="6">
        <v>2140000</v>
      </c>
      <c r="G133" s="6" t="s">
        <v>332</v>
      </c>
    </row>
    <row r="134" spans="1:7" ht="17.5" thickBot="1" x14ac:dyDescent="0.5">
      <c r="A134" s="28" t="s">
        <v>318</v>
      </c>
      <c r="F134" s="6">
        <v>20000</v>
      </c>
      <c r="G134" s="125"/>
    </row>
    <row r="135" spans="1:7" x14ac:dyDescent="0.45">
      <c r="A135" s="28" t="s">
        <v>319</v>
      </c>
      <c r="F135" s="6">
        <v>60000</v>
      </c>
    </row>
    <row r="136" spans="1:7" x14ac:dyDescent="0.45">
      <c r="A136" s="28" t="s">
        <v>320</v>
      </c>
      <c r="F136" s="6">
        <v>80000</v>
      </c>
    </row>
    <row r="137" spans="1:7" x14ac:dyDescent="0.45">
      <c r="A137" s="28" t="s">
        <v>321</v>
      </c>
      <c r="F137" s="6">
        <v>20000</v>
      </c>
    </row>
    <row r="138" spans="1:7" x14ac:dyDescent="0.45">
      <c r="A138" s="28" t="s">
        <v>322</v>
      </c>
      <c r="F138" s="6">
        <v>120000</v>
      </c>
    </row>
    <row r="139" spans="1:7" x14ac:dyDescent="0.45">
      <c r="A139" s="28" t="s">
        <v>323</v>
      </c>
      <c r="F139" s="6">
        <v>140000</v>
      </c>
    </row>
    <row r="140" spans="1:7" x14ac:dyDescent="0.45">
      <c r="A140" s="28" t="s">
        <v>324</v>
      </c>
      <c r="C140" s="6">
        <v>140000</v>
      </c>
      <c r="D140" s="6">
        <v>80000</v>
      </c>
      <c r="F140" s="6">
        <v>220000</v>
      </c>
    </row>
    <row r="141" spans="1:7" x14ac:dyDescent="0.45">
      <c r="A141" s="28" t="s">
        <v>325</v>
      </c>
      <c r="C141" s="6">
        <v>1660000</v>
      </c>
      <c r="F141" s="6">
        <v>1660000</v>
      </c>
      <c r="G141" s="6" t="s">
        <v>330</v>
      </c>
    </row>
    <row r="142" spans="1:7" x14ac:dyDescent="0.45">
      <c r="A142" s="28" t="s">
        <v>326</v>
      </c>
      <c r="C142" s="6">
        <v>560000</v>
      </c>
      <c r="D142" s="6">
        <v>80000</v>
      </c>
      <c r="F142" s="6">
        <v>640000</v>
      </c>
      <c r="G142" s="6" t="s">
        <v>331</v>
      </c>
    </row>
    <row r="143" spans="1:7" ht="17.5" thickBot="1" x14ac:dyDescent="0.5">
      <c r="A143" s="28" t="s">
        <v>327</v>
      </c>
      <c r="F143" s="6">
        <v>210000</v>
      </c>
    </row>
    <row r="144" spans="1:7" ht="18" thickBot="1" x14ac:dyDescent="0.5">
      <c r="A144" s="126" t="s">
        <v>328</v>
      </c>
      <c r="B144" s="127"/>
      <c r="C144" s="127"/>
      <c r="D144" s="127"/>
      <c r="E144" s="127"/>
      <c r="F144" s="128">
        <f>SUM(F121:F143)</f>
        <v>14090000</v>
      </c>
    </row>
    <row r="145" spans="1:7" x14ac:dyDescent="0.45">
      <c r="A145" s="28" t="s">
        <v>335</v>
      </c>
      <c r="F145" s="6">
        <v>150000</v>
      </c>
    </row>
    <row r="146" spans="1:7" x14ac:dyDescent="0.45">
      <c r="A146" s="28" t="s">
        <v>336</v>
      </c>
      <c r="F146" s="6">
        <v>120000</v>
      </c>
    </row>
    <row r="147" spans="1:7" x14ac:dyDescent="0.45">
      <c r="A147" s="28" t="s">
        <v>337</v>
      </c>
      <c r="F147" s="6">
        <v>120000</v>
      </c>
    </row>
    <row r="148" spans="1:7" x14ac:dyDescent="0.45">
      <c r="A148" s="28" t="s">
        <v>338</v>
      </c>
      <c r="F148" s="6">
        <v>60000</v>
      </c>
    </row>
    <row r="149" spans="1:7" x14ac:dyDescent="0.45">
      <c r="A149" s="28" t="s">
        <v>339</v>
      </c>
      <c r="C149" s="6">
        <v>580000</v>
      </c>
      <c r="F149" s="6">
        <v>580000</v>
      </c>
      <c r="G149" s="6" t="s">
        <v>349</v>
      </c>
    </row>
    <row r="150" spans="1:7" x14ac:dyDescent="0.45">
      <c r="A150" s="28" t="s">
        <v>340</v>
      </c>
      <c r="F150" s="6">
        <v>220000</v>
      </c>
    </row>
    <row r="151" spans="1:7" x14ac:dyDescent="0.45">
      <c r="A151" s="28" t="s">
        <v>341</v>
      </c>
      <c r="F151" s="6">
        <v>240000</v>
      </c>
    </row>
    <row r="152" spans="1:7" x14ac:dyDescent="0.45">
      <c r="A152" s="28" t="s">
        <v>342</v>
      </c>
      <c r="F152" s="6">
        <v>280000</v>
      </c>
    </row>
    <row r="153" spans="1:7" x14ac:dyDescent="0.45">
      <c r="A153" s="28" t="s">
        <v>343</v>
      </c>
      <c r="C153" s="6">
        <v>100000</v>
      </c>
      <c r="D153" s="6">
        <v>80000</v>
      </c>
      <c r="F153" s="6">
        <v>180000</v>
      </c>
    </row>
    <row r="154" spans="1:7" x14ac:dyDescent="0.45">
      <c r="A154" s="28" t="s">
        <v>344</v>
      </c>
      <c r="F154" s="6">
        <v>180000</v>
      </c>
    </row>
    <row r="155" spans="1:7" x14ac:dyDescent="0.45">
      <c r="A155" s="28" t="s">
        <v>345</v>
      </c>
      <c r="F155" s="6">
        <v>40000</v>
      </c>
    </row>
    <row r="156" spans="1:7" x14ac:dyDescent="0.45">
      <c r="A156" s="28" t="s">
        <v>346</v>
      </c>
      <c r="F156" s="6">
        <v>160000</v>
      </c>
      <c r="G156" s="6" t="s">
        <v>369</v>
      </c>
    </row>
    <row r="157" spans="1:7" ht="17.5" thickBot="1" x14ac:dyDescent="0.5">
      <c r="A157" s="28" t="s">
        <v>347</v>
      </c>
      <c r="F157" s="6">
        <v>340000</v>
      </c>
      <c r="G157" s="6" t="s">
        <v>374</v>
      </c>
    </row>
    <row r="158" spans="1:7" ht="17.5" thickBot="1" x14ac:dyDescent="0.5">
      <c r="A158" s="130" t="s">
        <v>348</v>
      </c>
      <c r="B158" s="131"/>
      <c r="C158" s="131"/>
      <c r="D158" s="131"/>
      <c r="E158" s="131"/>
      <c r="F158" s="132">
        <f>SUM(F145:F157)</f>
        <v>2670000</v>
      </c>
    </row>
    <row r="159" spans="1:7" x14ac:dyDescent="0.45">
      <c r="A159" s="28" t="s">
        <v>351</v>
      </c>
      <c r="C159" s="6">
        <v>320000</v>
      </c>
      <c r="D159" s="6">
        <v>40000</v>
      </c>
      <c r="F159" s="6">
        <v>360000</v>
      </c>
      <c r="G159" s="6" t="s">
        <v>398</v>
      </c>
    </row>
    <row r="160" spans="1:7" x14ac:dyDescent="0.45">
      <c r="A160" s="28" t="s">
        <v>352</v>
      </c>
      <c r="D160" s="6">
        <v>120000</v>
      </c>
      <c r="F160" s="6">
        <v>120000</v>
      </c>
    </row>
    <row r="161" spans="1:8" x14ac:dyDescent="0.45">
      <c r="A161" s="28" t="s">
        <v>353</v>
      </c>
      <c r="C161" s="6">
        <v>40000</v>
      </c>
      <c r="F161" s="6">
        <v>40000</v>
      </c>
    </row>
    <row r="162" spans="1:8" x14ac:dyDescent="0.45">
      <c r="A162" s="28" t="s">
        <v>354</v>
      </c>
      <c r="C162" s="6">
        <v>840000</v>
      </c>
      <c r="D162" s="6">
        <v>280000</v>
      </c>
      <c r="F162" s="6">
        <v>1120000</v>
      </c>
      <c r="G162" s="6" t="s">
        <v>373</v>
      </c>
    </row>
    <row r="163" spans="1:8" x14ac:dyDescent="0.45">
      <c r="A163" s="28" t="s">
        <v>355</v>
      </c>
      <c r="C163" s="6">
        <v>340000</v>
      </c>
      <c r="D163" s="6">
        <v>80000</v>
      </c>
      <c r="F163" s="6">
        <v>420000</v>
      </c>
      <c r="G163" s="6" t="s">
        <v>372</v>
      </c>
    </row>
    <row r="164" spans="1:8" x14ac:dyDescent="0.45">
      <c r="A164" s="28" t="s">
        <v>356</v>
      </c>
      <c r="C164" s="6">
        <v>660000</v>
      </c>
      <c r="D164" s="6">
        <v>200000</v>
      </c>
      <c r="F164" s="6">
        <v>860000</v>
      </c>
      <c r="G164" s="6" t="s">
        <v>396</v>
      </c>
    </row>
    <row r="165" spans="1:8" x14ac:dyDescent="0.45">
      <c r="A165" s="28" t="s">
        <v>357</v>
      </c>
      <c r="F165" s="6">
        <v>40000</v>
      </c>
    </row>
    <row r="166" spans="1:8" x14ac:dyDescent="0.45">
      <c r="A166" s="28" t="s">
        <v>358</v>
      </c>
      <c r="C166" s="6">
        <v>1560000</v>
      </c>
      <c r="D166" s="6">
        <v>240000</v>
      </c>
      <c r="F166" s="6">
        <v>1800000</v>
      </c>
      <c r="G166" s="6" t="s">
        <v>397</v>
      </c>
    </row>
    <row r="167" spans="1:8" x14ac:dyDescent="0.45">
      <c r="A167" s="28" t="s">
        <v>359</v>
      </c>
      <c r="F167" s="6">
        <v>100000</v>
      </c>
    </row>
    <row r="168" spans="1:8" x14ac:dyDescent="0.45">
      <c r="A168" s="28" t="s">
        <v>360</v>
      </c>
      <c r="F168" s="6">
        <v>160000</v>
      </c>
    </row>
    <row r="169" spans="1:8" x14ac:dyDescent="0.45">
      <c r="A169" s="28" t="s">
        <v>361</v>
      </c>
      <c r="F169" s="6">
        <v>120000</v>
      </c>
    </row>
    <row r="170" spans="1:8" x14ac:dyDescent="0.45">
      <c r="A170" s="28" t="s">
        <v>362</v>
      </c>
      <c r="C170" s="6">
        <v>400000</v>
      </c>
      <c r="F170" s="6">
        <v>400000</v>
      </c>
      <c r="G170" s="6" t="s">
        <v>370</v>
      </c>
    </row>
    <row r="171" spans="1:8" x14ac:dyDescent="0.45">
      <c r="A171" s="28" t="s">
        <v>363</v>
      </c>
      <c r="F171" s="6">
        <v>140000</v>
      </c>
    </row>
    <row r="172" spans="1:8" x14ac:dyDescent="0.45">
      <c r="A172" s="28" t="s">
        <v>364</v>
      </c>
      <c r="F172" s="6">
        <v>340000</v>
      </c>
      <c r="G172" s="6" t="s">
        <v>371</v>
      </c>
    </row>
    <row r="173" spans="1:8" x14ac:dyDescent="0.45">
      <c r="A173" s="28" t="s">
        <v>352</v>
      </c>
      <c r="F173" s="6">
        <v>300000</v>
      </c>
      <c r="G173" s="6" t="s">
        <v>372</v>
      </c>
      <c r="H173" t="s">
        <v>376</v>
      </c>
    </row>
    <row r="174" spans="1:8" x14ac:dyDescent="0.45">
      <c r="A174" s="28" t="s">
        <v>365</v>
      </c>
      <c r="F174" s="6">
        <v>20000</v>
      </c>
    </row>
    <row r="175" spans="1:8" x14ac:dyDescent="0.45">
      <c r="A175" s="28" t="s">
        <v>366</v>
      </c>
      <c r="F175" s="6">
        <v>140000</v>
      </c>
    </row>
    <row r="176" spans="1:8" ht="17.5" thickBot="1" x14ac:dyDescent="0.5">
      <c r="A176" s="28" t="s">
        <v>367</v>
      </c>
      <c r="F176" s="6">
        <v>20000</v>
      </c>
    </row>
    <row r="177" spans="1:6" ht="21.5" thickBot="1" x14ac:dyDescent="0.5">
      <c r="A177" s="134" t="s">
        <v>368</v>
      </c>
      <c r="B177" s="117"/>
      <c r="C177" s="117"/>
      <c r="D177" s="117"/>
      <c r="E177" s="117"/>
      <c r="F177" s="118">
        <f>SUM(F159:F176)</f>
        <v>6500000</v>
      </c>
    </row>
    <row r="178" spans="1:6" x14ac:dyDescent="0.45">
      <c r="A178" s="28" t="s">
        <v>378</v>
      </c>
      <c r="B178" s="6">
        <v>100000</v>
      </c>
      <c r="F178" s="6">
        <v>100000</v>
      </c>
    </row>
    <row r="179" spans="1:6" x14ac:dyDescent="0.45">
      <c r="A179">
        <v>13</v>
      </c>
      <c r="F179" s="6">
        <v>20000</v>
      </c>
    </row>
    <row r="180" spans="1:6" x14ac:dyDescent="0.45">
      <c r="A180" t="s">
        <v>379</v>
      </c>
      <c r="F180" s="6">
        <v>40000</v>
      </c>
    </row>
    <row r="181" spans="1:6" x14ac:dyDescent="0.45">
      <c r="A181" t="s">
        <v>380</v>
      </c>
      <c r="F181" s="6">
        <v>20000</v>
      </c>
    </row>
    <row r="182" spans="1:6" x14ac:dyDescent="0.45">
      <c r="A182" t="s">
        <v>381</v>
      </c>
      <c r="F182" s="6">
        <v>220000</v>
      </c>
    </row>
    <row r="183" spans="1:6" x14ac:dyDescent="0.45">
      <c r="A183" t="s">
        <v>384</v>
      </c>
      <c r="F183" s="6">
        <v>20000</v>
      </c>
    </row>
    <row r="184" spans="1:6" x14ac:dyDescent="0.45">
      <c r="A184" t="s">
        <v>382</v>
      </c>
      <c r="F184" s="6">
        <v>200000</v>
      </c>
    </row>
    <row r="185" spans="1:6" x14ac:dyDescent="0.45">
      <c r="A185" t="s">
        <v>383</v>
      </c>
      <c r="F185" s="6">
        <v>20000</v>
      </c>
    </row>
    <row r="186" spans="1:6" x14ac:dyDescent="0.45">
      <c r="A186" t="s">
        <v>385</v>
      </c>
      <c r="F186" s="6">
        <v>180000</v>
      </c>
    </row>
    <row r="187" spans="1:6" x14ac:dyDescent="0.45">
      <c r="A187" t="s">
        <v>386</v>
      </c>
      <c r="F187" s="6">
        <v>60000</v>
      </c>
    </row>
    <row r="188" spans="1:6" x14ac:dyDescent="0.45">
      <c r="A188" t="s">
        <v>387</v>
      </c>
      <c r="F188" s="6">
        <v>40000</v>
      </c>
    </row>
    <row r="189" spans="1:6" x14ac:dyDescent="0.45">
      <c r="A189" t="s">
        <v>388</v>
      </c>
      <c r="F189" s="6">
        <v>60000</v>
      </c>
    </row>
    <row r="190" spans="1:6" x14ac:dyDescent="0.45">
      <c r="A190" t="s">
        <v>389</v>
      </c>
      <c r="F190" s="6">
        <v>180000</v>
      </c>
    </row>
    <row r="191" spans="1:6" x14ac:dyDescent="0.45">
      <c r="A191" t="s">
        <v>390</v>
      </c>
      <c r="F191" s="6">
        <v>100000</v>
      </c>
    </row>
    <row r="192" spans="1:6" x14ac:dyDescent="0.45">
      <c r="A192" t="s">
        <v>391</v>
      </c>
      <c r="F192" s="6">
        <v>40000</v>
      </c>
    </row>
    <row r="193" spans="1:7" x14ac:dyDescent="0.45">
      <c r="A193" t="s">
        <v>392</v>
      </c>
      <c r="F193" s="6">
        <v>20000</v>
      </c>
    </row>
    <row r="194" spans="1:7" x14ac:dyDescent="0.45">
      <c r="A194" t="s">
        <v>393</v>
      </c>
      <c r="F194" s="6">
        <v>7510000</v>
      </c>
      <c r="G194" s="6" t="s">
        <v>399</v>
      </c>
    </row>
    <row r="195" spans="1:7" x14ac:dyDescent="0.45">
      <c r="A195" t="s">
        <v>394</v>
      </c>
      <c r="F195" s="6">
        <v>200000</v>
      </c>
    </row>
    <row r="196" spans="1:7" ht="17.5" x14ac:dyDescent="0.45">
      <c r="A196" s="135" t="s">
        <v>395</v>
      </c>
      <c r="B196" s="136"/>
      <c r="C196" s="136"/>
      <c r="D196" s="136"/>
      <c r="E196" s="136"/>
      <c r="F196" s="137">
        <f>SUM(F178:F195)</f>
        <v>9030000</v>
      </c>
    </row>
    <row r="197" spans="1:7" x14ac:dyDescent="0.45">
      <c r="A197" t="s">
        <v>427</v>
      </c>
      <c r="F197" s="6">
        <v>80000</v>
      </c>
    </row>
    <row r="198" spans="1:7" x14ac:dyDescent="0.45">
      <c r="A198" t="s">
        <v>429</v>
      </c>
      <c r="F198" s="6">
        <v>140014</v>
      </c>
    </row>
    <row r="199" spans="1:7" x14ac:dyDescent="0.45">
      <c r="A199" t="s">
        <v>430</v>
      </c>
      <c r="F199" s="6">
        <v>80000</v>
      </c>
    </row>
    <row r="200" spans="1:7" x14ac:dyDescent="0.45">
      <c r="A200" t="s">
        <v>428</v>
      </c>
      <c r="F200" s="6">
        <v>220000</v>
      </c>
    </row>
    <row r="201" spans="1:7" x14ac:dyDescent="0.45">
      <c r="A201" t="s">
        <v>431</v>
      </c>
      <c r="F201" s="6">
        <v>220000</v>
      </c>
    </row>
    <row r="202" spans="1:7" x14ac:dyDescent="0.45">
      <c r="A202" t="s">
        <v>432</v>
      </c>
      <c r="F202" s="6">
        <v>60000</v>
      </c>
    </row>
    <row r="203" spans="1:7" x14ac:dyDescent="0.45">
      <c r="A203" t="s">
        <v>433</v>
      </c>
      <c r="F203" s="6">
        <v>520000</v>
      </c>
    </row>
    <row r="204" spans="1:7" x14ac:dyDescent="0.45">
      <c r="A204" t="s">
        <v>434</v>
      </c>
      <c r="F204" s="6">
        <v>60000</v>
      </c>
    </row>
    <row r="205" spans="1:7" x14ac:dyDescent="0.45">
      <c r="A205" t="s">
        <v>435</v>
      </c>
      <c r="F205" s="6">
        <v>60000</v>
      </c>
    </row>
    <row r="206" spans="1:7" x14ac:dyDescent="0.45">
      <c r="A206" t="s">
        <v>436</v>
      </c>
      <c r="F206" s="6">
        <v>40000</v>
      </c>
    </row>
    <row r="207" spans="1:7" x14ac:dyDescent="0.45">
      <c r="A207" t="s">
        <v>437</v>
      </c>
      <c r="F207" s="6">
        <v>160000</v>
      </c>
    </row>
    <row r="208" spans="1:7" x14ac:dyDescent="0.45">
      <c r="A208" t="s">
        <v>438</v>
      </c>
      <c r="F208" s="6">
        <v>160000</v>
      </c>
    </row>
    <row r="209" spans="1:7" x14ac:dyDescent="0.45">
      <c r="A209" t="s">
        <v>439</v>
      </c>
      <c r="F209" s="6">
        <v>160000</v>
      </c>
    </row>
    <row r="210" spans="1:7" x14ac:dyDescent="0.45">
      <c r="A210" t="s">
        <v>440</v>
      </c>
      <c r="F210" s="6">
        <v>320000</v>
      </c>
      <c r="G210" s="6" t="s">
        <v>490</v>
      </c>
    </row>
    <row r="211" spans="1:7" x14ac:dyDescent="0.45">
      <c r="A211" t="s">
        <v>441</v>
      </c>
      <c r="B211" s="6">
        <v>500000</v>
      </c>
      <c r="F211" s="6">
        <v>500000</v>
      </c>
    </row>
    <row r="212" spans="1:7" x14ac:dyDescent="0.45">
      <c r="A212" t="s">
        <v>442</v>
      </c>
      <c r="F212" s="6">
        <v>100000</v>
      </c>
    </row>
    <row r="213" spans="1:7" x14ac:dyDescent="0.45">
      <c r="A213" t="s">
        <v>443</v>
      </c>
      <c r="F213" s="6">
        <v>100000</v>
      </c>
    </row>
    <row r="214" spans="1:7" x14ac:dyDescent="0.45">
      <c r="A214" t="s">
        <v>444</v>
      </c>
      <c r="F214" s="6">
        <v>120000</v>
      </c>
    </row>
    <row r="215" spans="1:7" x14ac:dyDescent="0.45">
      <c r="A215" t="s">
        <v>445</v>
      </c>
      <c r="F215" s="6">
        <v>170000</v>
      </c>
    </row>
    <row r="216" spans="1:7" x14ac:dyDescent="0.45">
      <c r="A216" t="s">
        <v>446</v>
      </c>
      <c r="F216" s="6">
        <v>80000</v>
      </c>
    </row>
    <row r="217" spans="1:7" x14ac:dyDescent="0.45">
      <c r="A217" t="s">
        <v>447</v>
      </c>
      <c r="F217" s="6">
        <v>60000</v>
      </c>
    </row>
    <row r="218" spans="1:7" x14ac:dyDescent="0.45">
      <c r="A218" t="s">
        <v>448</v>
      </c>
      <c r="F218" s="6">
        <v>20000</v>
      </c>
    </row>
    <row r="219" spans="1:7" x14ac:dyDescent="0.45">
      <c r="A219" t="s">
        <v>449</v>
      </c>
      <c r="F219" s="6">
        <v>20000</v>
      </c>
    </row>
    <row r="220" spans="1:7" x14ac:dyDescent="0.45">
      <c r="A220" t="s">
        <v>450</v>
      </c>
      <c r="F220" s="6">
        <v>60000</v>
      </c>
    </row>
    <row r="221" spans="1:7" x14ac:dyDescent="0.45">
      <c r="A221" t="s">
        <v>451</v>
      </c>
      <c r="F221" s="6">
        <v>60000</v>
      </c>
    </row>
    <row r="222" spans="1:7" x14ac:dyDescent="0.45">
      <c r="A222" t="s">
        <v>452</v>
      </c>
      <c r="F222" s="6">
        <v>140000</v>
      </c>
    </row>
    <row r="223" spans="1:7" x14ac:dyDescent="0.45">
      <c r="A223" t="s">
        <v>453</v>
      </c>
      <c r="F223" s="6">
        <v>180000</v>
      </c>
    </row>
    <row r="224" spans="1:7" x14ac:dyDescent="0.45">
      <c r="A224" t="s">
        <v>454</v>
      </c>
      <c r="F224" s="6">
        <v>290000</v>
      </c>
    </row>
    <row r="225" spans="1:8" x14ac:dyDescent="0.45">
      <c r="A225" t="s">
        <v>455</v>
      </c>
      <c r="F225" s="6">
        <v>400000</v>
      </c>
      <c r="G225" s="6" t="s">
        <v>464</v>
      </c>
    </row>
    <row r="226" spans="1:8" x14ac:dyDescent="0.45">
      <c r="A226" t="s">
        <v>456</v>
      </c>
      <c r="F226" s="6">
        <v>1140000</v>
      </c>
      <c r="G226" s="6" t="s">
        <v>463</v>
      </c>
    </row>
    <row r="227" spans="1:8" x14ac:dyDescent="0.45">
      <c r="A227" t="s">
        <v>457</v>
      </c>
      <c r="F227" s="6">
        <v>100000</v>
      </c>
    </row>
    <row r="228" spans="1:8" x14ac:dyDescent="0.45">
      <c r="A228" t="s">
        <v>458</v>
      </c>
      <c r="F228" s="6">
        <v>60000</v>
      </c>
    </row>
    <row r="229" spans="1:8" x14ac:dyDescent="0.45">
      <c r="A229" t="s">
        <v>459</v>
      </c>
      <c r="F229" s="6">
        <v>60000</v>
      </c>
    </row>
    <row r="230" spans="1:8" ht="17.5" thickBot="1" x14ac:dyDescent="0.5">
      <c r="A230" t="s">
        <v>460</v>
      </c>
      <c r="F230" s="6">
        <v>60000</v>
      </c>
    </row>
    <row r="231" spans="1:8" ht="18" thickBot="1" x14ac:dyDescent="0.5">
      <c r="A231" s="149" t="s">
        <v>461</v>
      </c>
      <c r="B231" s="127"/>
      <c r="C231" s="127"/>
      <c r="D231" s="127"/>
      <c r="E231" s="127"/>
      <c r="F231" s="128">
        <f>SUM(F197:F230)</f>
        <v>6000014</v>
      </c>
    </row>
    <row r="232" spans="1:8" x14ac:dyDescent="0.45">
      <c r="A232" t="s">
        <v>467</v>
      </c>
      <c r="F232" s="6">
        <v>40000</v>
      </c>
    </row>
    <row r="233" spans="1:8" x14ac:dyDescent="0.45">
      <c r="A233" t="s">
        <v>468</v>
      </c>
      <c r="F233" s="6">
        <v>140000</v>
      </c>
    </row>
    <row r="234" spans="1:8" x14ac:dyDescent="0.45">
      <c r="A234" t="s">
        <v>469</v>
      </c>
      <c r="F234" s="6">
        <v>260000</v>
      </c>
    </row>
    <row r="235" spans="1:8" x14ac:dyDescent="0.45">
      <c r="A235" t="s">
        <v>470</v>
      </c>
      <c r="F235" s="6">
        <v>60000</v>
      </c>
    </row>
    <row r="236" spans="1:8" x14ac:dyDescent="0.45">
      <c r="A236" t="s">
        <v>471</v>
      </c>
      <c r="F236" s="6">
        <v>20000</v>
      </c>
    </row>
    <row r="237" spans="1:8" x14ac:dyDescent="0.45">
      <c r="A237" t="s">
        <v>472</v>
      </c>
      <c r="F237" s="6">
        <v>120000</v>
      </c>
    </row>
    <row r="238" spans="1:8" x14ac:dyDescent="0.45">
      <c r="A238" t="s">
        <v>473</v>
      </c>
      <c r="C238" s="6">
        <v>500000</v>
      </c>
      <c r="D238" s="6">
        <v>300000</v>
      </c>
      <c r="F238" s="6">
        <v>800000</v>
      </c>
      <c r="G238" s="6" t="s">
        <v>494</v>
      </c>
    </row>
    <row r="239" spans="1:8" x14ac:dyDescent="0.45">
      <c r="A239" t="s">
        <v>474</v>
      </c>
      <c r="F239" s="6">
        <v>420000</v>
      </c>
      <c r="G239" s="6" t="s">
        <v>488</v>
      </c>
      <c r="H239" t="s">
        <v>489</v>
      </c>
    </row>
    <row r="240" spans="1:8" x14ac:dyDescent="0.45">
      <c r="A240" t="s">
        <v>475</v>
      </c>
      <c r="C240" s="6">
        <v>520000</v>
      </c>
      <c r="D240" s="6">
        <v>450000</v>
      </c>
      <c r="F240" s="6">
        <v>970000</v>
      </c>
    </row>
    <row r="241" spans="1:7" x14ac:dyDescent="0.45">
      <c r="A241" t="s">
        <v>476</v>
      </c>
      <c r="F241" s="6">
        <v>240000</v>
      </c>
    </row>
    <row r="242" spans="1:7" x14ac:dyDescent="0.45">
      <c r="A242" t="s">
        <v>477</v>
      </c>
      <c r="F242" s="6">
        <v>80000</v>
      </c>
    </row>
    <row r="243" spans="1:7" x14ac:dyDescent="0.45">
      <c r="A243" t="s">
        <v>478</v>
      </c>
      <c r="F243" s="6">
        <v>60000</v>
      </c>
    </row>
    <row r="244" spans="1:7" x14ac:dyDescent="0.45">
      <c r="A244" t="s">
        <v>479</v>
      </c>
      <c r="F244" s="6">
        <v>120000</v>
      </c>
    </row>
    <row r="245" spans="1:7" x14ac:dyDescent="0.45">
      <c r="A245" t="s">
        <v>480</v>
      </c>
      <c r="F245" s="6">
        <v>60000</v>
      </c>
    </row>
    <row r="246" spans="1:7" x14ac:dyDescent="0.45">
      <c r="A246" t="s">
        <v>481</v>
      </c>
      <c r="F246" s="6">
        <v>80000</v>
      </c>
    </row>
    <row r="247" spans="1:7" x14ac:dyDescent="0.45">
      <c r="A247" t="s">
        <v>482</v>
      </c>
      <c r="F247" s="6">
        <v>20000</v>
      </c>
    </row>
    <row r="248" spans="1:7" x14ac:dyDescent="0.45">
      <c r="A248" t="s">
        <v>483</v>
      </c>
      <c r="C248" s="6">
        <v>500000</v>
      </c>
      <c r="D248" s="6">
        <v>300000</v>
      </c>
      <c r="F248" s="6">
        <v>800000</v>
      </c>
      <c r="G248" s="6" t="s">
        <v>495</v>
      </c>
    </row>
    <row r="249" spans="1:7" x14ac:dyDescent="0.45">
      <c r="A249" t="s">
        <v>484</v>
      </c>
      <c r="F249" s="6">
        <v>160000</v>
      </c>
    </row>
    <row r="250" spans="1:7" ht="17.5" thickBot="1" x14ac:dyDescent="0.5">
      <c r="A250" t="s">
        <v>485</v>
      </c>
      <c r="F250" s="6">
        <v>20000</v>
      </c>
    </row>
    <row r="251" spans="1:7" ht="17.5" thickBot="1" x14ac:dyDescent="0.5">
      <c r="A251" s="151" t="s">
        <v>486</v>
      </c>
      <c r="B251" s="101"/>
      <c r="C251" s="101"/>
      <c r="D251" s="101"/>
      <c r="E251" s="101"/>
      <c r="F251" s="152">
        <f>SUM(F232:F250)</f>
        <v>4470000</v>
      </c>
    </row>
    <row r="252" spans="1:7" x14ac:dyDescent="0.45">
      <c r="A252" s="28" t="s">
        <v>491</v>
      </c>
      <c r="F252" s="6">
        <v>180000</v>
      </c>
    </row>
    <row r="253" spans="1:7" x14ac:dyDescent="0.45">
      <c r="A253" s="28" t="s">
        <v>492</v>
      </c>
      <c r="F253" s="6">
        <v>220000</v>
      </c>
    </row>
    <row r="254" spans="1:7" x14ac:dyDescent="0.45">
      <c r="A254" s="28" t="s">
        <v>493</v>
      </c>
      <c r="C254" s="6">
        <v>340000</v>
      </c>
      <c r="D254" s="6">
        <v>150000</v>
      </c>
      <c r="F254" s="6">
        <v>490000</v>
      </c>
      <c r="G254" s="6" t="s">
        <v>572</v>
      </c>
    </row>
    <row r="255" spans="1:7" x14ac:dyDescent="0.45">
      <c r="A255" s="28" t="s">
        <v>497</v>
      </c>
      <c r="F255" s="6">
        <v>20000</v>
      </c>
    </row>
    <row r="256" spans="1:7" x14ac:dyDescent="0.45">
      <c r="A256" s="28" t="s">
        <v>498</v>
      </c>
      <c r="F256" s="6">
        <v>20000</v>
      </c>
    </row>
    <row r="257" spans="1:8" x14ac:dyDescent="0.45">
      <c r="A257" t="s">
        <v>499</v>
      </c>
      <c r="F257" s="6">
        <v>60000</v>
      </c>
    </row>
    <row r="258" spans="1:8" x14ac:dyDescent="0.45">
      <c r="A258" t="s">
        <v>500</v>
      </c>
      <c r="F258" s="6">
        <v>20000</v>
      </c>
    </row>
    <row r="259" spans="1:8" x14ac:dyDescent="0.45">
      <c r="A259" t="s">
        <v>501</v>
      </c>
      <c r="F259" s="6">
        <v>60000</v>
      </c>
    </row>
    <row r="260" spans="1:8" x14ac:dyDescent="0.45">
      <c r="A260" t="s">
        <v>502</v>
      </c>
      <c r="F260" s="6">
        <v>150000</v>
      </c>
    </row>
    <row r="261" spans="1:8" x14ac:dyDescent="0.45">
      <c r="A261" t="s">
        <v>503</v>
      </c>
      <c r="F261" s="6">
        <v>60000</v>
      </c>
    </row>
    <row r="262" spans="1:8" x14ac:dyDescent="0.45">
      <c r="A262" t="s">
        <v>504</v>
      </c>
      <c r="C262" s="6">
        <v>160000</v>
      </c>
      <c r="D262" s="6">
        <v>150000</v>
      </c>
      <c r="F262" s="6">
        <v>310000</v>
      </c>
    </row>
    <row r="263" spans="1:8" x14ac:dyDescent="0.45">
      <c r="A263" t="s">
        <v>525</v>
      </c>
      <c r="F263" s="6">
        <v>40000</v>
      </c>
    </row>
    <row r="264" spans="1:8" x14ac:dyDescent="0.45">
      <c r="A264" t="s">
        <v>505</v>
      </c>
      <c r="C264" s="6">
        <v>160000</v>
      </c>
      <c r="D264" s="6">
        <v>150000</v>
      </c>
      <c r="F264" s="6">
        <v>310000</v>
      </c>
    </row>
    <row r="265" spans="1:8" x14ac:dyDescent="0.45">
      <c r="A265">
        <v>13</v>
      </c>
      <c r="F265" s="6">
        <v>20000</v>
      </c>
    </row>
    <row r="266" spans="1:8" x14ac:dyDescent="0.45">
      <c r="A266" t="s">
        <v>506</v>
      </c>
      <c r="F266" s="6">
        <v>80000</v>
      </c>
    </row>
    <row r="267" spans="1:8" x14ac:dyDescent="0.45">
      <c r="A267" t="s">
        <v>507</v>
      </c>
      <c r="B267" s="6">
        <v>300000</v>
      </c>
      <c r="F267" s="6">
        <v>300000</v>
      </c>
    </row>
    <row r="268" spans="1:8" x14ac:dyDescent="0.45">
      <c r="A268" t="s">
        <v>508</v>
      </c>
      <c r="F268" s="6">
        <v>20000</v>
      </c>
      <c r="H268" t="s">
        <v>541</v>
      </c>
    </row>
    <row r="269" spans="1:8" x14ac:dyDescent="0.45">
      <c r="A269" t="s">
        <v>509</v>
      </c>
      <c r="F269" s="6">
        <v>60000</v>
      </c>
      <c r="H269" t="s">
        <v>541</v>
      </c>
    </row>
    <row r="270" spans="1:8" x14ac:dyDescent="0.45">
      <c r="A270" t="s">
        <v>540</v>
      </c>
      <c r="F270" s="6">
        <v>60000</v>
      </c>
      <c r="H270" t="s">
        <v>537</v>
      </c>
    </row>
    <row r="271" spans="1:8" x14ac:dyDescent="0.45">
      <c r="A271" t="s">
        <v>510</v>
      </c>
      <c r="F271" s="6">
        <v>180000</v>
      </c>
      <c r="H271" t="s">
        <v>537</v>
      </c>
    </row>
    <row r="272" spans="1:8" x14ac:dyDescent="0.45">
      <c r="A272" t="s">
        <v>536</v>
      </c>
      <c r="C272" s="6">
        <v>280000</v>
      </c>
      <c r="D272" s="6">
        <v>150000</v>
      </c>
      <c r="F272" s="6">
        <v>430000</v>
      </c>
    </row>
    <row r="273" spans="1:8" x14ac:dyDescent="0.45">
      <c r="A273" t="s">
        <v>511</v>
      </c>
      <c r="F273" s="6">
        <v>80000</v>
      </c>
    </row>
    <row r="274" spans="1:8" x14ac:dyDescent="0.45">
      <c r="A274" t="s">
        <v>512</v>
      </c>
      <c r="C274" s="6">
        <v>1720000</v>
      </c>
      <c r="D274" s="6">
        <v>32000</v>
      </c>
      <c r="F274" s="6">
        <v>2020000</v>
      </c>
      <c r="G274" s="6" t="s">
        <v>527</v>
      </c>
    </row>
    <row r="275" spans="1:8" x14ac:dyDescent="0.45">
      <c r="A275" t="s">
        <v>513</v>
      </c>
      <c r="F275" s="6">
        <v>70000</v>
      </c>
    </row>
    <row r="276" spans="1:8" x14ac:dyDescent="0.45">
      <c r="A276" t="s">
        <v>514</v>
      </c>
      <c r="F276" s="6">
        <v>80000</v>
      </c>
    </row>
    <row r="277" spans="1:8" x14ac:dyDescent="0.45">
      <c r="A277" t="s">
        <v>515</v>
      </c>
      <c r="F277" s="6">
        <v>150000</v>
      </c>
    </row>
    <row r="278" spans="1:8" x14ac:dyDescent="0.45">
      <c r="A278" t="s">
        <v>516</v>
      </c>
      <c r="F278" s="6">
        <v>120000</v>
      </c>
    </row>
    <row r="279" spans="1:8" x14ac:dyDescent="0.45">
      <c r="A279" t="s">
        <v>538</v>
      </c>
      <c r="D279" s="6">
        <v>360000</v>
      </c>
      <c r="F279" s="6">
        <v>360000</v>
      </c>
    </row>
    <row r="280" spans="1:8" x14ac:dyDescent="0.45">
      <c r="A280" t="s">
        <v>517</v>
      </c>
      <c r="C280" s="6">
        <v>450000</v>
      </c>
      <c r="D280" s="6">
        <v>460000</v>
      </c>
      <c r="F280" s="6">
        <v>910000</v>
      </c>
      <c r="G280" s="6" t="s">
        <v>535</v>
      </c>
    </row>
    <row r="281" spans="1:8" x14ac:dyDescent="0.45">
      <c r="A281" t="s">
        <v>518</v>
      </c>
      <c r="F281" s="6">
        <v>40000</v>
      </c>
    </row>
    <row r="282" spans="1:8" x14ac:dyDescent="0.45">
      <c r="A282" t="s">
        <v>519</v>
      </c>
      <c r="F282" s="6">
        <v>150000</v>
      </c>
    </row>
    <row r="283" spans="1:8" x14ac:dyDescent="0.45">
      <c r="A283" t="s">
        <v>539</v>
      </c>
      <c r="F283" s="6">
        <v>80000</v>
      </c>
    </row>
    <row r="284" spans="1:8" x14ac:dyDescent="0.45">
      <c r="A284" t="s">
        <v>526</v>
      </c>
      <c r="C284" s="6">
        <v>440000</v>
      </c>
      <c r="F284" s="6">
        <v>840000</v>
      </c>
      <c r="G284" s="6" t="s">
        <v>571</v>
      </c>
    </row>
    <row r="285" spans="1:8" x14ac:dyDescent="0.45">
      <c r="A285" t="s">
        <v>520</v>
      </c>
      <c r="F285" s="6">
        <v>100000</v>
      </c>
    </row>
    <row r="286" spans="1:8" x14ac:dyDescent="0.45">
      <c r="A286" t="s">
        <v>521</v>
      </c>
      <c r="F286" s="6">
        <v>80000</v>
      </c>
    </row>
    <row r="287" spans="1:8" x14ac:dyDescent="0.45">
      <c r="A287" t="s">
        <v>522</v>
      </c>
      <c r="F287" s="6">
        <v>80000</v>
      </c>
      <c r="H287" t="s">
        <v>537</v>
      </c>
    </row>
    <row r="288" spans="1:8" x14ac:dyDescent="0.45">
      <c r="A288" t="s">
        <v>529</v>
      </c>
      <c r="F288" s="6">
        <v>210000</v>
      </c>
    </row>
    <row r="289" spans="1:9" x14ac:dyDescent="0.45">
      <c r="A289" t="s">
        <v>530</v>
      </c>
      <c r="F289" s="6">
        <v>210000</v>
      </c>
    </row>
    <row r="290" spans="1:9" x14ac:dyDescent="0.45">
      <c r="A290" t="s">
        <v>528</v>
      </c>
      <c r="F290" s="6">
        <v>40000</v>
      </c>
    </row>
    <row r="291" spans="1:9" ht="17.5" thickBot="1" x14ac:dyDescent="0.5">
      <c r="A291" t="s">
        <v>523</v>
      </c>
      <c r="F291" s="6">
        <v>140000</v>
      </c>
    </row>
    <row r="292" spans="1:9" ht="17.5" thickBot="1" x14ac:dyDescent="0.5">
      <c r="A292" s="151" t="s">
        <v>524</v>
      </c>
      <c r="B292" s="101"/>
      <c r="C292" s="101"/>
      <c r="D292" s="101"/>
      <c r="E292" s="101"/>
      <c r="F292" s="152">
        <f>SUM(F252:F291)</f>
        <v>8850000</v>
      </c>
      <c r="I292" s="6" t="s">
        <v>611</v>
      </c>
    </row>
    <row r="293" spans="1:9" x14ac:dyDescent="0.45">
      <c r="A293" s="28" t="s">
        <v>542</v>
      </c>
      <c r="F293" s="6">
        <v>60000</v>
      </c>
    </row>
    <row r="294" spans="1:9" x14ac:dyDescent="0.45">
      <c r="A294" s="28" t="s">
        <v>543</v>
      </c>
      <c r="F294" s="6">
        <v>60000</v>
      </c>
    </row>
    <row r="295" spans="1:9" x14ac:dyDescent="0.45">
      <c r="A295" s="28" t="s">
        <v>544</v>
      </c>
      <c r="C295" s="6">
        <v>940000</v>
      </c>
      <c r="D295" s="6">
        <v>1080000</v>
      </c>
      <c r="F295" s="6">
        <v>2020000</v>
      </c>
      <c r="G295" s="6" t="s">
        <v>573</v>
      </c>
    </row>
    <row r="296" spans="1:9" x14ac:dyDescent="0.45">
      <c r="A296" s="28" t="s">
        <v>545</v>
      </c>
      <c r="F296" s="6">
        <v>120000</v>
      </c>
    </row>
    <row r="297" spans="1:9" x14ac:dyDescent="0.45">
      <c r="A297" s="28" t="s">
        <v>546</v>
      </c>
      <c r="F297" s="6">
        <v>20000</v>
      </c>
    </row>
    <row r="298" spans="1:9" x14ac:dyDescent="0.45">
      <c r="A298" s="28" t="s">
        <v>547</v>
      </c>
      <c r="F298" s="6">
        <v>20000</v>
      </c>
    </row>
    <row r="299" spans="1:9" x14ac:dyDescent="0.45">
      <c r="A299" s="28" t="s">
        <v>548</v>
      </c>
      <c r="F299" s="6">
        <v>80000</v>
      </c>
    </row>
    <row r="300" spans="1:9" x14ac:dyDescent="0.45">
      <c r="A300" s="28" t="s">
        <v>549</v>
      </c>
      <c r="C300" s="6">
        <v>140000</v>
      </c>
      <c r="D300" s="6">
        <v>150000</v>
      </c>
      <c r="F300" s="6">
        <v>290000</v>
      </c>
    </row>
    <row r="301" spans="1:9" x14ac:dyDescent="0.45">
      <c r="A301" s="28" t="s">
        <v>550</v>
      </c>
      <c r="D301" s="6">
        <v>150000</v>
      </c>
      <c r="F301" s="6">
        <v>150000</v>
      </c>
    </row>
    <row r="302" spans="1:9" x14ac:dyDescent="0.45">
      <c r="A302" s="28" t="s">
        <v>551</v>
      </c>
      <c r="F302" s="6">
        <v>300000</v>
      </c>
      <c r="I302" s="6">
        <v>300000</v>
      </c>
    </row>
    <row r="303" spans="1:9" x14ac:dyDescent="0.45">
      <c r="A303" s="28" t="s">
        <v>552</v>
      </c>
      <c r="C303" s="6">
        <v>660000</v>
      </c>
      <c r="D303" s="6">
        <v>460000</v>
      </c>
      <c r="F303" s="6">
        <v>1120000</v>
      </c>
    </row>
    <row r="304" spans="1:9" x14ac:dyDescent="0.45">
      <c r="A304" s="28" t="s">
        <v>553</v>
      </c>
      <c r="F304" s="6">
        <v>40000</v>
      </c>
    </row>
    <row r="305" spans="1:9" x14ac:dyDescent="0.45">
      <c r="A305" s="28" t="s">
        <v>554</v>
      </c>
      <c r="F305" s="6">
        <v>40000</v>
      </c>
    </row>
    <row r="306" spans="1:9" x14ac:dyDescent="0.45">
      <c r="A306" s="28" t="s">
        <v>555</v>
      </c>
      <c r="F306" s="6">
        <v>20000</v>
      </c>
    </row>
    <row r="307" spans="1:9" x14ac:dyDescent="0.45">
      <c r="A307" s="28" t="s">
        <v>556</v>
      </c>
      <c r="D307" s="6">
        <v>80000</v>
      </c>
      <c r="F307" s="6">
        <v>80000</v>
      </c>
    </row>
    <row r="308" spans="1:9" x14ac:dyDescent="0.45">
      <c r="A308" s="28" t="s">
        <v>557</v>
      </c>
      <c r="F308" s="6">
        <v>440000</v>
      </c>
      <c r="G308" s="6" t="s">
        <v>574</v>
      </c>
    </row>
    <row r="309" spans="1:9" x14ac:dyDescent="0.45">
      <c r="A309" s="28" t="s">
        <v>558</v>
      </c>
      <c r="F309" s="6">
        <v>60000</v>
      </c>
    </row>
    <row r="310" spans="1:9" x14ac:dyDescent="0.45">
      <c r="A310" s="28" t="s">
        <v>559</v>
      </c>
      <c r="F310" s="6">
        <v>80000</v>
      </c>
    </row>
    <row r="311" spans="1:9" x14ac:dyDescent="0.45">
      <c r="A311" s="28" t="s">
        <v>560</v>
      </c>
      <c r="F311" s="6">
        <v>300000</v>
      </c>
      <c r="I311" s="6">
        <v>300000</v>
      </c>
    </row>
    <row r="312" spans="1:9" x14ac:dyDescent="0.45">
      <c r="A312" s="28" t="s">
        <v>561</v>
      </c>
      <c r="F312" s="6">
        <v>60000</v>
      </c>
    </row>
    <row r="313" spans="1:9" x14ac:dyDescent="0.45">
      <c r="A313" s="28" t="s">
        <v>562</v>
      </c>
      <c r="F313" s="6">
        <v>20000</v>
      </c>
    </row>
    <row r="314" spans="1:9" x14ac:dyDescent="0.45">
      <c r="A314" s="28" t="s">
        <v>563</v>
      </c>
      <c r="C314" s="6">
        <v>80000</v>
      </c>
      <c r="D314" s="6">
        <v>150000</v>
      </c>
      <c r="F314" s="6">
        <v>230000</v>
      </c>
    </row>
    <row r="315" spans="1:9" x14ac:dyDescent="0.45">
      <c r="A315" s="28" t="s">
        <v>564</v>
      </c>
      <c r="C315" s="6">
        <v>260000</v>
      </c>
      <c r="F315" s="6">
        <v>260000</v>
      </c>
    </row>
    <row r="316" spans="1:9" x14ac:dyDescent="0.45">
      <c r="A316" s="28" t="s">
        <v>565</v>
      </c>
      <c r="F316" s="6">
        <v>150000</v>
      </c>
      <c r="I316" s="6">
        <v>150000</v>
      </c>
    </row>
    <row r="317" spans="1:9" x14ac:dyDescent="0.45">
      <c r="A317" s="28" t="s">
        <v>566</v>
      </c>
      <c r="F317" s="6">
        <v>20000</v>
      </c>
    </row>
    <row r="318" spans="1:9" x14ac:dyDescent="0.45">
      <c r="A318" s="28" t="s">
        <v>567</v>
      </c>
      <c r="F318" s="6">
        <v>80000</v>
      </c>
    </row>
    <row r="319" spans="1:9" x14ac:dyDescent="0.45">
      <c r="A319" s="28" t="s">
        <v>568</v>
      </c>
      <c r="F319" s="6">
        <v>300000</v>
      </c>
      <c r="I319" s="6">
        <v>300000</v>
      </c>
    </row>
    <row r="320" spans="1:9" x14ac:dyDescent="0.45">
      <c r="A320" s="28" t="s">
        <v>569</v>
      </c>
      <c r="F320" s="6">
        <v>60000</v>
      </c>
    </row>
    <row r="321" spans="1:9" ht="21" x14ac:dyDescent="0.45">
      <c r="A321" s="156" t="s">
        <v>570</v>
      </c>
      <c r="B321" s="157"/>
      <c r="C321" s="157"/>
      <c r="D321" s="157"/>
      <c r="E321" s="157"/>
      <c r="F321" s="158">
        <f>SUM(F293:F320)</f>
        <v>6480000</v>
      </c>
      <c r="G321" s="60"/>
      <c r="H321" s="66"/>
      <c r="I321" s="62">
        <v>1050000</v>
      </c>
    </row>
    <row r="322" spans="1:9" x14ac:dyDescent="0.45">
      <c r="A322" s="28" t="s">
        <v>583</v>
      </c>
      <c r="F322" s="6">
        <v>150000</v>
      </c>
      <c r="I322" s="6">
        <v>150000</v>
      </c>
    </row>
    <row r="323" spans="1:9" x14ac:dyDescent="0.45">
      <c r="A323" s="28" t="s">
        <v>584</v>
      </c>
      <c r="C323" s="6">
        <v>120000</v>
      </c>
      <c r="F323" s="6">
        <v>120000</v>
      </c>
    </row>
    <row r="324" spans="1:9" x14ac:dyDescent="0.45">
      <c r="A324" s="28" t="s">
        <v>585</v>
      </c>
      <c r="C324" s="6">
        <v>20000</v>
      </c>
      <c r="F324" s="6">
        <v>20000</v>
      </c>
    </row>
    <row r="325" spans="1:9" x14ac:dyDescent="0.45">
      <c r="A325" s="28" t="s">
        <v>586</v>
      </c>
      <c r="F325" s="6">
        <v>150000</v>
      </c>
      <c r="I325" s="6">
        <v>150000</v>
      </c>
    </row>
    <row r="326" spans="1:9" x14ac:dyDescent="0.45">
      <c r="A326" s="28" t="s">
        <v>587</v>
      </c>
      <c r="B326" s="6">
        <v>300000</v>
      </c>
      <c r="D326" s="6">
        <v>110000</v>
      </c>
      <c r="F326" s="6">
        <v>410000</v>
      </c>
    </row>
    <row r="327" spans="1:9" x14ac:dyDescent="0.45">
      <c r="A327" s="28" t="s">
        <v>588</v>
      </c>
      <c r="C327" s="6">
        <v>400000</v>
      </c>
      <c r="D327" s="6">
        <v>160000</v>
      </c>
      <c r="F327" s="6">
        <v>560000</v>
      </c>
      <c r="G327" s="6" t="s">
        <v>723</v>
      </c>
    </row>
    <row r="328" spans="1:9" x14ac:dyDescent="0.45">
      <c r="A328" s="28" t="s">
        <v>589</v>
      </c>
      <c r="F328" s="6">
        <v>1950000</v>
      </c>
      <c r="I328" s="6">
        <v>1950000</v>
      </c>
    </row>
    <row r="329" spans="1:9" x14ac:dyDescent="0.45">
      <c r="A329" s="28" t="s">
        <v>590</v>
      </c>
      <c r="F329" s="6">
        <v>600000</v>
      </c>
      <c r="I329" s="6">
        <v>600000</v>
      </c>
    </row>
    <row r="330" spans="1:9" x14ac:dyDescent="0.45">
      <c r="A330" s="28" t="s">
        <v>591</v>
      </c>
      <c r="C330" s="6">
        <v>20000</v>
      </c>
      <c r="F330" s="6">
        <v>20000</v>
      </c>
    </row>
    <row r="331" spans="1:9" x14ac:dyDescent="0.45">
      <c r="A331" s="28" t="s">
        <v>592</v>
      </c>
      <c r="C331" s="6">
        <v>1020000</v>
      </c>
      <c r="D331" s="6">
        <v>3660000</v>
      </c>
      <c r="F331" s="6">
        <v>4680000</v>
      </c>
      <c r="G331" s="6" t="s">
        <v>609</v>
      </c>
    </row>
    <row r="332" spans="1:9" x14ac:dyDescent="0.45">
      <c r="A332" s="28" t="s">
        <v>593</v>
      </c>
      <c r="C332" s="6">
        <v>140000</v>
      </c>
      <c r="F332" s="6">
        <v>140000</v>
      </c>
    </row>
    <row r="333" spans="1:9" x14ac:dyDescent="0.45">
      <c r="A333" s="28" t="s">
        <v>594</v>
      </c>
      <c r="C333" s="6">
        <v>40000</v>
      </c>
      <c r="D333" s="6">
        <v>40000</v>
      </c>
      <c r="F333" s="6">
        <v>80000</v>
      </c>
    </row>
    <row r="334" spans="1:9" x14ac:dyDescent="0.45">
      <c r="A334" s="28" t="s">
        <v>595</v>
      </c>
      <c r="C334" s="6">
        <v>50000</v>
      </c>
      <c r="F334" s="6">
        <v>50000</v>
      </c>
    </row>
    <row r="335" spans="1:9" x14ac:dyDescent="0.45">
      <c r="A335" s="28" t="s">
        <v>596</v>
      </c>
      <c r="C335" s="6">
        <v>180000</v>
      </c>
      <c r="F335" s="6">
        <v>180000</v>
      </c>
    </row>
    <row r="336" spans="1:9" x14ac:dyDescent="0.45">
      <c r="A336" s="28" t="s">
        <v>597</v>
      </c>
      <c r="C336" s="6">
        <v>160000</v>
      </c>
      <c r="D336" s="6">
        <v>80000</v>
      </c>
      <c r="F336" s="6">
        <v>260000</v>
      </c>
    </row>
    <row r="337" spans="1:13" x14ac:dyDescent="0.45">
      <c r="A337" s="28" t="s">
        <v>598</v>
      </c>
      <c r="C337" s="6">
        <v>20000</v>
      </c>
      <c r="F337" s="6">
        <v>20000</v>
      </c>
    </row>
    <row r="338" spans="1:13" x14ac:dyDescent="0.45">
      <c r="A338" s="28" t="s">
        <v>599</v>
      </c>
      <c r="C338" s="6">
        <v>80000</v>
      </c>
      <c r="F338" s="6">
        <v>80000</v>
      </c>
    </row>
    <row r="339" spans="1:13" x14ac:dyDescent="0.45">
      <c r="A339" s="28" t="s">
        <v>600</v>
      </c>
      <c r="C339" s="6">
        <v>760000</v>
      </c>
      <c r="F339" s="6">
        <v>760000</v>
      </c>
      <c r="G339" s="6" t="s">
        <v>608</v>
      </c>
    </row>
    <row r="340" spans="1:13" x14ac:dyDescent="0.45">
      <c r="A340" s="28" t="s">
        <v>601</v>
      </c>
      <c r="C340" s="6">
        <v>100000</v>
      </c>
      <c r="D340" s="6">
        <v>160000</v>
      </c>
      <c r="F340" s="6">
        <v>260000</v>
      </c>
    </row>
    <row r="341" spans="1:13" x14ac:dyDescent="0.45">
      <c r="A341" s="28" t="s">
        <v>602</v>
      </c>
      <c r="F341" s="6">
        <v>150000</v>
      </c>
      <c r="I341" s="6">
        <v>150000</v>
      </c>
    </row>
    <row r="342" spans="1:13" x14ac:dyDescent="0.45">
      <c r="A342" s="28" t="s">
        <v>603</v>
      </c>
      <c r="C342" s="6">
        <v>40000</v>
      </c>
      <c r="F342" s="6">
        <v>40000</v>
      </c>
    </row>
    <row r="343" spans="1:13" x14ac:dyDescent="0.45">
      <c r="A343" s="28" t="s">
        <v>604</v>
      </c>
      <c r="C343" s="6">
        <v>40000</v>
      </c>
      <c r="F343" s="6">
        <v>40000</v>
      </c>
    </row>
    <row r="344" spans="1:13" ht="21" x14ac:dyDescent="0.45">
      <c r="A344" s="159" t="s">
        <v>605</v>
      </c>
      <c r="B344" s="157"/>
      <c r="C344" s="157">
        <v>6510000</v>
      </c>
      <c r="D344" s="157">
        <f>SUM(D322:D343)</f>
        <v>4210000</v>
      </c>
      <c r="E344" s="157"/>
      <c r="F344" s="160">
        <f>SUM(F322:F343)</f>
        <v>10720000</v>
      </c>
      <c r="I344" s="6">
        <f>SUM(I322:I343)</f>
        <v>3000000</v>
      </c>
      <c r="M344" s="133"/>
    </row>
    <row r="345" spans="1:13" x14ac:dyDescent="0.45">
      <c r="A345" s="28" t="s">
        <v>640</v>
      </c>
      <c r="I345" s="6">
        <v>300000</v>
      </c>
    </row>
    <row r="346" spans="1:13" x14ac:dyDescent="0.45">
      <c r="A346" s="28" t="s">
        <v>641</v>
      </c>
      <c r="I346" s="6">
        <v>300000</v>
      </c>
    </row>
    <row r="347" spans="1:13" x14ac:dyDescent="0.45">
      <c r="A347" s="28" t="s">
        <v>642</v>
      </c>
      <c r="B347" s="6">
        <v>200000</v>
      </c>
      <c r="F347" s="6">
        <v>200000</v>
      </c>
    </row>
    <row r="348" spans="1:13" x14ac:dyDescent="0.45">
      <c r="A348" s="28" t="s">
        <v>626</v>
      </c>
      <c r="D348" s="6">
        <v>360000</v>
      </c>
      <c r="F348" s="6">
        <v>360000</v>
      </c>
    </row>
    <row r="349" spans="1:13" x14ac:dyDescent="0.45">
      <c r="A349" s="28" t="s">
        <v>643</v>
      </c>
      <c r="B349" s="6">
        <v>100000</v>
      </c>
      <c r="F349" s="6">
        <v>100000</v>
      </c>
    </row>
    <row r="350" spans="1:13" x14ac:dyDescent="0.45">
      <c r="A350" s="28" t="s">
        <v>627</v>
      </c>
      <c r="C350" s="6">
        <v>180000</v>
      </c>
      <c r="F350" s="6">
        <v>180000</v>
      </c>
    </row>
    <row r="351" spans="1:13" x14ac:dyDescent="0.45">
      <c r="A351" s="28" t="s">
        <v>628</v>
      </c>
      <c r="D351" s="6">
        <v>300000</v>
      </c>
      <c r="F351" s="6">
        <v>300000</v>
      </c>
    </row>
    <row r="352" spans="1:13" x14ac:dyDescent="0.45">
      <c r="A352" s="28" t="s">
        <v>629</v>
      </c>
      <c r="C352" s="6">
        <v>60000</v>
      </c>
      <c r="F352" s="6">
        <v>60000</v>
      </c>
    </row>
    <row r="353" spans="1:9" x14ac:dyDescent="0.45">
      <c r="A353" s="28" t="s">
        <v>630</v>
      </c>
      <c r="F353" s="6">
        <v>120000</v>
      </c>
    </row>
    <row r="354" spans="1:9" x14ac:dyDescent="0.45">
      <c r="A354" s="28" t="s">
        <v>631</v>
      </c>
      <c r="F354" s="6">
        <v>20000</v>
      </c>
    </row>
    <row r="355" spans="1:9" x14ac:dyDescent="0.45">
      <c r="A355" s="28" t="s">
        <v>632</v>
      </c>
      <c r="C355" s="6">
        <v>100000</v>
      </c>
      <c r="F355" s="6">
        <v>100000</v>
      </c>
    </row>
    <row r="356" spans="1:9" x14ac:dyDescent="0.45">
      <c r="A356" s="28" t="s">
        <v>633</v>
      </c>
      <c r="F356" s="6">
        <v>20000</v>
      </c>
    </row>
    <row r="357" spans="1:9" x14ac:dyDescent="0.45">
      <c r="A357" s="28" t="s">
        <v>634</v>
      </c>
      <c r="F357" s="6">
        <v>80000</v>
      </c>
    </row>
    <row r="358" spans="1:9" x14ac:dyDescent="0.45">
      <c r="A358" s="28" t="s">
        <v>635</v>
      </c>
      <c r="C358" s="6">
        <v>140000</v>
      </c>
      <c r="D358" s="6">
        <v>150000</v>
      </c>
      <c r="F358" s="6">
        <v>290000</v>
      </c>
    </row>
    <row r="359" spans="1:9" x14ac:dyDescent="0.45">
      <c r="A359" s="28" t="s">
        <v>636</v>
      </c>
      <c r="I359" s="6">
        <v>150000</v>
      </c>
    </row>
    <row r="360" spans="1:9" x14ac:dyDescent="0.45">
      <c r="A360" s="28" t="s">
        <v>637</v>
      </c>
      <c r="D360" s="6">
        <v>150000</v>
      </c>
      <c r="F360" s="6">
        <v>150000</v>
      </c>
    </row>
    <row r="361" spans="1:9" x14ac:dyDescent="0.45">
      <c r="A361" s="28" t="s">
        <v>638</v>
      </c>
      <c r="C361" s="6">
        <v>260000</v>
      </c>
      <c r="F361" s="6">
        <v>260000</v>
      </c>
      <c r="G361" s="6" t="s">
        <v>664</v>
      </c>
    </row>
    <row r="362" spans="1:9" x14ac:dyDescent="0.45">
      <c r="A362" s="28" t="s">
        <v>639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663</v>
      </c>
    </row>
    <row r="363" spans="1:9" x14ac:dyDescent="0.45">
      <c r="A363" s="28" t="s">
        <v>644</v>
      </c>
      <c r="F363" s="6">
        <v>240000</v>
      </c>
    </row>
    <row r="364" spans="1:9" x14ac:dyDescent="0.45">
      <c r="A364" s="28" t="s">
        <v>645</v>
      </c>
      <c r="F364" s="6">
        <v>120000</v>
      </c>
    </row>
    <row r="365" spans="1:9" x14ac:dyDescent="0.45">
      <c r="A365" s="28" t="s">
        <v>646</v>
      </c>
      <c r="I365" s="6">
        <v>300000</v>
      </c>
    </row>
    <row r="366" spans="1:9" x14ac:dyDescent="0.45">
      <c r="A366" s="28" t="s">
        <v>647</v>
      </c>
      <c r="F366" s="6">
        <v>40000</v>
      </c>
    </row>
    <row r="367" spans="1:9" x14ac:dyDescent="0.45">
      <c r="A367" s="28" t="s">
        <v>648</v>
      </c>
      <c r="F367" s="6">
        <v>160000</v>
      </c>
    </row>
    <row r="368" spans="1:9" x14ac:dyDescent="0.45">
      <c r="A368" s="28" t="s">
        <v>649</v>
      </c>
      <c r="I368" s="6">
        <v>150000</v>
      </c>
    </row>
    <row r="369" spans="1:9" x14ac:dyDescent="0.45">
      <c r="A369" s="28" t="s">
        <v>650</v>
      </c>
      <c r="D369" s="6">
        <v>150000</v>
      </c>
      <c r="F369" s="6">
        <v>150000</v>
      </c>
    </row>
    <row r="370" spans="1:9" x14ac:dyDescent="0.45">
      <c r="A370" s="28" t="s">
        <v>651</v>
      </c>
      <c r="F370" s="6">
        <v>160000</v>
      </c>
    </row>
    <row r="371" spans="1:9" x14ac:dyDescent="0.45">
      <c r="A371" s="28" t="s">
        <v>652</v>
      </c>
      <c r="I371" s="6">
        <v>600000</v>
      </c>
    </row>
    <row r="372" spans="1:9" x14ac:dyDescent="0.45">
      <c r="A372" s="28" t="s">
        <v>725</v>
      </c>
      <c r="C372" s="6">
        <v>480000</v>
      </c>
      <c r="D372" s="6">
        <v>600000</v>
      </c>
      <c r="F372" s="6">
        <v>1080000</v>
      </c>
      <c r="G372" s="6" t="s">
        <v>723</v>
      </c>
    </row>
    <row r="373" spans="1:9" x14ac:dyDescent="0.45">
      <c r="A373" s="28" t="s">
        <v>653</v>
      </c>
      <c r="C373" s="6">
        <v>140000</v>
      </c>
      <c r="D373" s="6">
        <v>240000</v>
      </c>
      <c r="F373" s="6">
        <v>380000</v>
      </c>
    </row>
    <row r="374" spans="1:9" x14ac:dyDescent="0.45">
      <c r="A374" s="28" t="s">
        <v>654</v>
      </c>
      <c r="I374" s="6">
        <v>300000</v>
      </c>
    </row>
    <row r="375" spans="1:9" x14ac:dyDescent="0.45">
      <c r="A375" s="28" t="s">
        <v>655</v>
      </c>
      <c r="C375" s="6">
        <v>40000</v>
      </c>
      <c r="D375" s="6">
        <v>150000</v>
      </c>
      <c r="F375" s="6">
        <v>190000</v>
      </c>
    </row>
    <row r="376" spans="1:9" x14ac:dyDescent="0.45">
      <c r="A376" s="28" t="s">
        <v>656</v>
      </c>
      <c r="F376" s="6">
        <v>20000</v>
      </c>
    </row>
    <row r="377" spans="1:9" ht="21" x14ac:dyDescent="0.45">
      <c r="A377" s="159" t="s">
        <v>657</v>
      </c>
      <c r="B377" s="157">
        <v>600000</v>
      </c>
      <c r="C377" s="157">
        <v>3870000</v>
      </c>
      <c r="D377" s="157">
        <v>3710000</v>
      </c>
      <c r="E377" s="157"/>
      <c r="F377" s="160">
        <f>SUM(F345:F376)</f>
        <v>8180000</v>
      </c>
      <c r="G377" s="163"/>
      <c r="H377" s="164"/>
      <c r="I377" s="163">
        <f>SUM(I345:I376)</f>
        <v>2100000</v>
      </c>
    </row>
    <row r="378" spans="1:9" x14ac:dyDescent="0.45">
      <c r="A378" s="28" t="s">
        <v>665</v>
      </c>
      <c r="F378" s="6">
        <v>60000</v>
      </c>
    </row>
    <row r="379" spans="1:9" x14ac:dyDescent="0.45">
      <c r="A379" s="28" t="s">
        <v>666</v>
      </c>
      <c r="F379" s="6">
        <v>80000</v>
      </c>
    </row>
    <row r="380" spans="1:9" x14ac:dyDescent="0.45">
      <c r="A380" s="28" t="s">
        <v>667</v>
      </c>
      <c r="C380" s="6">
        <v>60000</v>
      </c>
      <c r="D380" s="6">
        <v>150000</v>
      </c>
      <c r="F380" s="6">
        <v>210000</v>
      </c>
    </row>
    <row r="381" spans="1:9" x14ac:dyDescent="0.45">
      <c r="A381" s="28" t="s">
        <v>668</v>
      </c>
      <c r="D381" s="6">
        <v>150000</v>
      </c>
      <c r="F381" s="6">
        <v>150000</v>
      </c>
    </row>
    <row r="382" spans="1:9" x14ac:dyDescent="0.45">
      <c r="A382" s="28" t="s">
        <v>669</v>
      </c>
      <c r="D382" s="6">
        <v>150000</v>
      </c>
      <c r="F382" s="6">
        <v>150000</v>
      </c>
    </row>
    <row r="383" spans="1:9" x14ac:dyDescent="0.45">
      <c r="A383" s="28" t="s">
        <v>670</v>
      </c>
      <c r="F383" s="6">
        <v>40000</v>
      </c>
    </row>
    <row r="384" spans="1:9" x14ac:dyDescent="0.45">
      <c r="A384" s="28" t="s">
        <v>671</v>
      </c>
      <c r="F384" s="6">
        <v>60000</v>
      </c>
    </row>
    <row r="385" spans="1:7" x14ac:dyDescent="0.45">
      <c r="A385" s="28" t="s">
        <v>672</v>
      </c>
      <c r="F385" s="6">
        <v>230000</v>
      </c>
    </row>
    <row r="386" spans="1:7" x14ac:dyDescent="0.45">
      <c r="A386" s="28" t="s">
        <v>674</v>
      </c>
      <c r="C386" s="6">
        <v>120000</v>
      </c>
      <c r="D386" s="6">
        <v>150000</v>
      </c>
      <c r="F386" s="6">
        <v>270000</v>
      </c>
    </row>
    <row r="387" spans="1:7" x14ac:dyDescent="0.45">
      <c r="A387" s="28" t="s">
        <v>673</v>
      </c>
      <c r="F387" s="6">
        <v>140000</v>
      </c>
    </row>
    <row r="388" spans="1:7" x14ac:dyDescent="0.45">
      <c r="A388" s="28" t="s">
        <v>675</v>
      </c>
      <c r="C388" s="6">
        <v>400000</v>
      </c>
      <c r="F388" s="6">
        <v>400000</v>
      </c>
      <c r="G388" s="6" t="s">
        <v>722</v>
      </c>
    </row>
    <row r="389" spans="1:7" x14ac:dyDescent="0.45">
      <c r="A389" s="28" t="s">
        <v>676</v>
      </c>
      <c r="F389" s="6">
        <v>270000</v>
      </c>
      <c r="G389" s="6" t="s">
        <v>701</v>
      </c>
    </row>
    <row r="390" spans="1:7" x14ac:dyDescent="0.45">
      <c r="A390" s="28" t="s">
        <v>677</v>
      </c>
      <c r="F390" s="6">
        <v>20000</v>
      </c>
    </row>
    <row r="391" spans="1:7" x14ac:dyDescent="0.45">
      <c r="A391" s="28" t="s">
        <v>678</v>
      </c>
      <c r="F391" s="6">
        <v>70000</v>
      </c>
    </row>
    <row r="392" spans="1:7" x14ac:dyDescent="0.45">
      <c r="A392" s="28" t="s">
        <v>679</v>
      </c>
      <c r="F392" s="6">
        <v>60000</v>
      </c>
    </row>
    <row r="393" spans="1:7" x14ac:dyDescent="0.45">
      <c r="A393" s="28" t="s">
        <v>680</v>
      </c>
      <c r="F393" s="6">
        <v>120000</v>
      </c>
    </row>
    <row r="394" spans="1:7" x14ac:dyDescent="0.45">
      <c r="A394" s="28" t="s">
        <v>681</v>
      </c>
      <c r="F394" s="6">
        <v>80000</v>
      </c>
    </row>
    <row r="395" spans="1:7" x14ac:dyDescent="0.45">
      <c r="A395" s="28" t="s">
        <v>682</v>
      </c>
      <c r="F395" s="6">
        <v>60000</v>
      </c>
    </row>
    <row r="396" spans="1:7" x14ac:dyDescent="0.45">
      <c r="A396" s="28" t="s">
        <v>683</v>
      </c>
      <c r="C396" s="6">
        <v>640000</v>
      </c>
      <c r="D396" s="6">
        <v>40000</v>
      </c>
      <c r="F396" s="6">
        <v>700000</v>
      </c>
      <c r="G396" s="6" t="s">
        <v>724</v>
      </c>
    </row>
    <row r="397" spans="1:7" x14ac:dyDescent="0.45">
      <c r="A397" s="28" t="s">
        <v>684</v>
      </c>
      <c r="B397" s="6">
        <v>1000000</v>
      </c>
      <c r="C397" s="6">
        <v>40000</v>
      </c>
      <c r="F397" s="6">
        <v>1040000</v>
      </c>
    </row>
    <row r="398" spans="1:7" x14ac:dyDescent="0.45">
      <c r="A398" s="28" t="s">
        <v>685</v>
      </c>
      <c r="C398" s="6">
        <v>260000</v>
      </c>
      <c r="F398" s="6">
        <v>260000</v>
      </c>
    </row>
    <row r="399" spans="1:7" x14ac:dyDescent="0.45">
      <c r="A399" s="28" t="s">
        <v>686</v>
      </c>
      <c r="F399" s="6">
        <v>120000</v>
      </c>
    </row>
    <row r="400" spans="1:7" x14ac:dyDescent="0.45">
      <c r="A400" s="28" t="s">
        <v>687</v>
      </c>
      <c r="F400" s="6">
        <v>40000</v>
      </c>
    </row>
    <row r="401" spans="1:6" x14ac:dyDescent="0.45">
      <c r="A401" s="28" t="s">
        <v>688</v>
      </c>
      <c r="F401" s="6">
        <v>80000</v>
      </c>
    </row>
    <row r="402" spans="1:6" x14ac:dyDescent="0.45">
      <c r="A402" s="28" t="s">
        <v>689</v>
      </c>
      <c r="E402" s="6">
        <v>1650000</v>
      </c>
      <c r="F402" s="6">
        <v>1650000</v>
      </c>
    </row>
    <row r="403" spans="1:6" x14ac:dyDescent="0.45">
      <c r="A403" s="28" t="s">
        <v>690</v>
      </c>
      <c r="F403" s="6">
        <v>60000</v>
      </c>
    </row>
    <row r="404" spans="1:6" x14ac:dyDescent="0.45">
      <c r="A404" s="28" t="s">
        <v>691</v>
      </c>
      <c r="F404" s="6">
        <v>20000</v>
      </c>
    </row>
    <row r="405" spans="1:6" x14ac:dyDescent="0.45">
      <c r="A405" s="28" t="s">
        <v>692</v>
      </c>
      <c r="D405" s="6">
        <v>150000</v>
      </c>
      <c r="F405" s="6">
        <v>150000</v>
      </c>
    </row>
    <row r="406" spans="1:6" x14ac:dyDescent="0.45">
      <c r="A406" s="28" t="s">
        <v>693</v>
      </c>
      <c r="E406" s="6">
        <v>150000</v>
      </c>
      <c r="F406" s="6">
        <v>150000</v>
      </c>
    </row>
    <row r="407" spans="1:6" x14ac:dyDescent="0.45">
      <c r="A407" s="28" t="s">
        <v>694</v>
      </c>
      <c r="F407" s="6">
        <v>200000</v>
      </c>
    </row>
    <row r="408" spans="1:6" x14ac:dyDescent="0.45">
      <c r="A408" s="28" t="s">
        <v>695</v>
      </c>
      <c r="F408" s="6">
        <v>310000</v>
      </c>
    </row>
    <row r="409" spans="1:6" x14ac:dyDescent="0.45">
      <c r="A409" s="28" t="s">
        <v>696</v>
      </c>
      <c r="F409" s="6">
        <v>60000</v>
      </c>
    </row>
    <row r="410" spans="1:6" x14ac:dyDescent="0.45">
      <c r="A410" s="28" t="s">
        <v>697</v>
      </c>
      <c r="C410" s="6">
        <v>380000</v>
      </c>
      <c r="D410" s="6">
        <v>310000</v>
      </c>
      <c r="F410" s="6">
        <v>690000</v>
      </c>
    </row>
    <row r="411" spans="1:6" x14ac:dyDescent="0.45">
      <c r="A411" s="28" t="s">
        <v>698</v>
      </c>
      <c r="C411" s="6">
        <v>1240000</v>
      </c>
      <c r="D411" s="6">
        <v>640000</v>
      </c>
      <c r="F411" s="6">
        <v>1880000</v>
      </c>
    </row>
    <row r="412" spans="1:6" ht="17.5" thickBot="1" x14ac:dyDescent="0.5">
      <c r="A412" s="28" t="s">
        <v>699</v>
      </c>
      <c r="F412" s="6">
        <v>80000</v>
      </c>
    </row>
    <row r="413" spans="1:6" ht="17.5" thickBot="1" x14ac:dyDescent="0.5">
      <c r="A413" s="166" t="s">
        <v>700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52">
        <f>SUM(F378:F412)</f>
        <v>9960000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7" x14ac:dyDescent="0.45"/>
  <cols>
    <col min="1" max="1" width="5.83203125" customWidth="1"/>
    <col min="2" max="2" width="10" customWidth="1"/>
    <col min="5" max="5" width="11.33203125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헌성금</vt:lpstr>
      <vt:lpstr>수지</vt:lpstr>
      <vt:lpstr>누계</vt:lpstr>
      <vt:lpstr>수입및환급(1월이전)</vt:lpstr>
      <vt:lpstr>수입및환급18.2월~)</vt:lpstr>
      <vt:lpstr>화보비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2019-04-11T02:03:38Z</cp:lastPrinted>
  <dcterms:created xsi:type="dcterms:W3CDTF">2016-12-28T03:16:46Z</dcterms:created>
  <dcterms:modified xsi:type="dcterms:W3CDTF">2019-05-06T04:54:11Z</dcterms:modified>
</cp:coreProperties>
</file>